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" yWindow="-12" windowWidth="7320" windowHeight="8196"/>
  </bookViews>
  <sheets>
    <sheet name="поликлиника" sheetId="1" r:id="rId1"/>
    <sheet name="стационар" sheetId="2" r:id="rId2"/>
    <sheet name="дневной стационар" sheetId="3" r:id="rId3"/>
    <sheet name="смп" sheetId="4" r:id="rId4"/>
  </sheets>
  <definedNames>
    <definedName name="_xlnm.Print_Titles" localSheetId="2">'дневной стационар'!$A:$A,'дневной стационар'!$1:$9</definedName>
    <definedName name="_xlnm.Print_Titles" localSheetId="0">поликлиника!$A:$A,поликлиника!$1:$9</definedName>
    <definedName name="_xlnm.Print_Titles" localSheetId="1">стационар!$A:$A,стационар!$1:$8</definedName>
    <definedName name="_xlnm.Print_Area" localSheetId="1">стационар!$A$1:$P$24</definedName>
  </definedNames>
  <calcPr calcId="145621"/>
</workbook>
</file>

<file path=xl/calcChain.xml><?xml version="1.0" encoding="utf-8"?>
<calcChain xmlns="http://schemas.openxmlformats.org/spreadsheetml/2006/main">
  <c r="J13" i="3" l="1"/>
  <c r="AN14" i="3" l="1"/>
  <c r="E11" i="2"/>
  <c r="F11" i="2"/>
  <c r="J11" i="2"/>
  <c r="K11" i="2"/>
  <c r="N11" i="2"/>
  <c r="O11" i="2"/>
  <c r="P11" i="2"/>
  <c r="E15" i="2"/>
  <c r="F15" i="2"/>
  <c r="J15" i="2"/>
  <c r="K15" i="2"/>
  <c r="J16" i="2"/>
  <c r="K16" i="2"/>
  <c r="J20" i="2"/>
  <c r="K20" i="2"/>
  <c r="J21" i="2"/>
  <c r="K21" i="2"/>
  <c r="J22" i="2"/>
  <c r="K22" i="2"/>
  <c r="J23" i="2"/>
  <c r="K23" i="2"/>
  <c r="J10" i="2"/>
  <c r="K10" i="2"/>
  <c r="J12" i="2"/>
  <c r="K12" i="2"/>
  <c r="J13" i="2"/>
  <c r="K13" i="2"/>
  <c r="J14" i="2"/>
  <c r="K14" i="2"/>
  <c r="J17" i="2"/>
  <c r="K17" i="2"/>
  <c r="J18" i="2"/>
  <c r="K18" i="2"/>
  <c r="J19" i="2"/>
  <c r="K19" i="2"/>
  <c r="K24" i="2"/>
  <c r="J24" i="2"/>
  <c r="I24" i="2"/>
  <c r="L15" i="2"/>
  <c r="N15" i="2"/>
  <c r="O15" i="2"/>
  <c r="P15" i="2"/>
  <c r="N16" i="2"/>
  <c r="M16" i="2"/>
  <c r="L16" i="2"/>
  <c r="P16" i="2"/>
  <c r="E12" i="2"/>
  <c r="F12" i="2"/>
  <c r="L12" i="2"/>
  <c r="M12" i="2"/>
  <c r="N12" i="2"/>
  <c r="E14" i="2"/>
  <c r="F14" i="2"/>
  <c r="L14" i="2"/>
  <c r="M14" i="2"/>
  <c r="N14" i="2"/>
  <c r="O16" i="2"/>
  <c r="O14" i="2"/>
  <c r="P12" i="2"/>
  <c r="O12" i="2"/>
  <c r="P14" i="2"/>
  <c r="N10" i="2"/>
  <c r="E13" i="2"/>
  <c r="E17" i="2"/>
  <c r="E18" i="2"/>
  <c r="E19" i="2"/>
  <c r="E20" i="2"/>
  <c r="E21" i="2"/>
  <c r="E22" i="2"/>
  <c r="E23" i="2"/>
  <c r="E10" i="2"/>
  <c r="O10" i="2"/>
  <c r="B34" i="1"/>
  <c r="D45" i="1"/>
  <c r="Z40" i="1"/>
  <c r="AA40" i="1"/>
  <c r="AB40" i="1"/>
  <c r="AC40" i="1"/>
  <c r="AD40" i="1"/>
  <c r="AE40" i="1"/>
  <c r="AF40" i="1"/>
  <c r="AG40" i="1"/>
  <c r="AH40" i="1"/>
  <c r="Z41" i="1"/>
  <c r="AA41" i="1"/>
  <c r="AB41" i="1"/>
  <c r="AC41" i="1"/>
  <c r="AD41" i="1"/>
  <c r="AE41" i="1"/>
  <c r="AF41" i="1"/>
  <c r="AH41" i="1"/>
  <c r="Z42" i="1"/>
  <c r="AA42" i="1"/>
  <c r="AB42" i="1"/>
  <c r="AC42" i="1"/>
  <c r="AD42" i="1"/>
  <c r="AE42" i="1"/>
  <c r="AF42" i="1"/>
  <c r="AG42" i="1" s="1"/>
  <c r="AH42" i="1"/>
  <c r="Z43" i="1"/>
  <c r="AA43" i="1"/>
  <c r="AB43" i="1"/>
  <c r="AC43" i="1"/>
  <c r="AD43" i="1"/>
  <c r="AE43" i="1"/>
  <c r="AF43" i="1"/>
  <c r="AH43" i="1"/>
  <c r="Z44" i="1"/>
  <c r="AA44" i="1"/>
  <c r="AB44" i="1"/>
  <c r="AC44" i="1"/>
  <c r="AD44" i="1"/>
  <c r="AE44" i="1"/>
  <c r="AF44" i="1"/>
  <c r="AG44" i="1" s="1"/>
  <c r="AH44" i="1"/>
  <c r="Z45" i="1"/>
  <c r="AA45" i="1"/>
  <c r="AB45" i="1"/>
  <c r="AC45" i="1"/>
  <c r="AD45" i="1"/>
  <c r="AE45" i="1"/>
  <c r="AF45" i="1"/>
  <c r="AH45" i="1"/>
  <c r="Z46" i="1"/>
  <c r="AA46" i="1"/>
  <c r="AB46" i="1"/>
  <c r="AC46" i="1"/>
  <c r="AD46" i="1"/>
  <c r="AE46" i="1"/>
  <c r="AF46" i="1"/>
  <c r="AH46" i="1"/>
  <c r="X40" i="1"/>
  <c r="AI40" i="1"/>
  <c r="X41" i="1"/>
  <c r="X42" i="1"/>
  <c r="X43" i="1"/>
  <c r="X44" i="1"/>
  <c r="X45" i="1"/>
  <c r="X46" i="1"/>
  <c r="AI46" i="1"/>
  <c r="U40" i="1"/>
  <c r="U41" i="1"/>
  <c r="U42" i="1"/>
  <c r="U43" i="1"/>
  <c r="U44" i="1"/>
  <c r="U45" i="1"/>
  <c r="U46" i="1"/>
  <c r="Y46" i="1"/>
  <c r="P46" i="1"/>
  <c r="P40" i="1"/>
  <c r="P41" i="1"/>
  <c r="P42" i="1"/>
  <c r="P43" i="1"/>
  <c r="P44" i="1"/>
  <c r="P45" i="1"/>
  <c r="I41" i="1"/>
  <c r="M41" i="1"/>
  <c r="L40" i="1"/>
  <c r="L41" i="1"/>
  <c r="L42" i="1"/>
  <c r="AI42" i="1" s="1"/>
  <c r="L43" i="1"/>
  <c r="L44" i="1"/>
  <c r="L45" i="1"/>
  <c r="AI45" i="1" s="1"/>
  <c r="L46" i="1"/>
  <c r="L39" i="1"/>
  <c r="I42" i="1"/>
  <c r="I43" i="1"/>
  <c r="M43" i="1" s="1"/>
  <c r="AJ43" i="1" s="1"/>
  <c r="I44" i="1"/>
  <c r="I45" i="1"/>
  <c r="M45" i="1" s="1"/>
  <c r="I46" i="1"/>
  <c r="M46" i="1"/>
  <c r="I40" i="1"/>
  <c r="D41" i="1"/>
  <c r="D42" i="1"/>
  <c r="D43" i="1"/>
  <c r="D44" i="1"/>
  <c r="D46" i="1"/>
  <c r="AI43" i="1"/>
  <c r="Y45" i="1"/>
  <c r="Y40" i="1"/>
  <c r="AJ40" i="1"/>
  <c r="AJ46" i="1"/>
  <c r="Y43" i="1"/>
  <c r="Y41" i="1"/>
  <c r="AJ41" i="1"/>
  <c r="AG41" i="1"/>
  <c r="Y42" i="1"/>
  <c r="AI41" i="1"/>
  <c r="Y44" i="1"/>
  <c r="AI44" i="1"/>
  <c r="AG43" i="1"/>
  <c r="M44" i="1"/>
  <c r="AJ44" i="1" s="1"/>
  <c r="AG46" i="1"/>
  <c r="AG45" i="1"/>
  <c r="O17" i="2"/>
  <c r="O20" i="2"/>
  <c r="O21" i="2"/>
  <c r="O22" i="2"/>
  <c r="O23" i="2"/>
  <c r="M13" i="2"/>
  <c r="M17" i="2"/>
  <c r="M18" i="2"/>
  <c r="M19" i="2"/>
  <c r="M20" i="2"/>
  <c r="M21" i="2"/>
  <c r="M22" i="2"/>
  <c r="M10" i="2"/>
  <c r="L13" i="2"/>
  <c r="L17" i="2"/>
  <c r="L18" i="2"/>
  <c r="L19" i="2"/>
  <c r="L20" i="2"/>
  <c r="L21" i="2"/>
  <c r="L22" i="2"/>
  <c r="L23" i="2"/>
  <c r="L10" i="2"/>
  <c r="P20" i="2"/>
  <c r="F17" i="2"/>
  <c r="F18" i="2"/>
  <c r="F19" i="2"/>
  <c r="F21" i="2"/>
  <c r="F22" i="2"/>
  <c r="P22" i="2"/>
  <c r="F23" i="2"/>
  <c r="N18" i="2"/>
  <c r="N19" i="2"/>
  <c r="P17" i="2"/>
  <c r="P21" i="2"/>
  <c r="P23" i="2"/>
  <c r="AC47" i="1"/>
  <c r="AE47" i="1"/>
  <c r="AD47" i="1"/>
  <c r="S47" i="1"/>
  <c r="R47" i="1"/>
  <c r="Q47" i="1"/>
  <c r="P47" i="1"/>
  <c r="O47" i="1"/>
  <c r="N47" i="1"/>
  <c r="J47" i="1"/>
  <c r="C47" i="1"/>
  <c r="B47" i="1"/>
  <c r="F47" i="1"/>
  <c r="G47" i="1"/>
  <c r="H47" i="1"/>
  <c r="E47" i="1"/>
  <c r="D24" i="2"/>
  <c r="O19" i="2"/>
  <c r="P19" i="2"/>
  <c r="P18" i="2"/>
  <c r="O18" i="2"/>
  <c r="J34" i="1"/>
  <c r="F34" i="1"/>
  <c r="G34" i="1"/>
  <c r="H34" i="1"/>
  <c r="E34" i="1"/>
  <c r="C34" i="1"/>
  <c r="V47" i="1"/>
  <c r="R27" i="1"/>
  <c r="S27" i="1"/>
  <c r="T47" i="1"/>
  <c r="Q27" i="1"/>
  <c r="O27" i="1"/>
  <c r="N27" i="1"/>
  <c r="AA35" i="1"/>
  <c r="Z35" i="1"/>
  <c r="AH35" i="1"/>
  <c r="AF35" i="1"/>
  <c r="AE35" i="1"/>
  <c r="AD35" i="1"/>
  <c r="AC35" i="1"/>
  <c r="X35" i="1"/>
  <c r="U35" i="1"/>
  <c r="P35" i="1"/>
  <c r="L35" i="1"/>
  <c r="I35" i="1"/>
  <c r="D35" i="1"/>
  <c r="AH28" i="1"/>
  <c r="AC28" i="1"/>
  <c r="AA28" i="1"/>
  <c r="Z28" i="1"/>
  <c r="AF28" i="1"/>
  <c r="AE28" i="1"/>
  <c r="AD28" i="1"/>
  <c r="X28" i="1"/>
  <c r="P28" i="1"/>
  <c r="L28" i="1"/>
  <c r="AI28" i="1"/>
  <c r="I28" i="1"/>
  <c r="D28" i="1"/>
  <c r="M28" i="1"/>
  <c r="W12" i="3"/>
  <c r="W13" i="3"/>
  <c r="W11" i="3"/>
  <c r="W10" i="3"/>
  <c r="J11" i="3"/>
  <c r="J12" i="3"/>
  <c r="J14" i="3"/>
  <c r="J10" i="3"/>
  <c r="AI35" i="1"/>
  <c r="Y35" i="1"/>
  <c r="AJ35" i="1"/>
  <c r="M35" i="1"/>
  <c r="AG35" i="1"/>
  <c r="AB35" i="1"/>
  <c r="AG28" i="1"/>
  <c r="U28" i="1"/>
  <c r="Y28" i="1"/>
  <c r="AJ28" i="1"/>
  <c r="AB28" i="1"/>
  <c r="I14" i="3"/>
  <c r="AQ11" i="3"/>
  <c r="AP11" i="3"/>
  <c r="AO11" i="3"/>
  <c r="AJ11" i="3"/>
  <c r="AI11" i="3"/>
  <c r="AB11" i="3"/>
  <c r="Y11" i="3"/>
  <c r="AW11" i="3"/>
  <c r="T11" i="3"/>
  <c r="L11" i="3"/>
  <c r="AT11" i="3"/>
  <c r="AZ11" i="3"/>
  <c r="G11" i="3"/>
  <c r="G10" i="3"/>
  <c r="F10" i="3"/>
  <c r="L10" i="3"/>
  <c r="AT10" i="3"/>
  <c r="T10" i="3"/>
  <c r="S10" i="3"/>
  <c r="Y10" i="3"/>
  <c r="AW10" i="3"/>
  <c r="AB10" i="3"/>
  <c r="AJ10" i="3"/>
  <c r="AI10" i="3"/>
  <c r="AP10" i="3"/>
  <c r="AO10" i="3"/>
  <c r="AQ10" i="3"/>
  <c r="AH14" i="3"/>
  <c r="X14" i="3"/>
  <c r="W14" i="3"/>
  <c r="V14" i="3"/>
  <c r="R14" i="3"/>
  <c r="K14" i="3"/>
  <c r="E14" i="3"/>
  <c r="AQ12" i="3"/>
  <c r="AP12" i="3"/>
  <c r="AO12" i="3"/>
  <c r="AJ12" i="3"/>
  <c r="AI12" i="3"/>
  <c r="AB12" i="3"/>
  <c r="Y12" i="3"/>
  <c r="AW12" i="3"/>
  <c r="T12" i="3"/>
  <c r="L12" i="3"/>
  <c r="AT12" i="3"/>
  <c r="G12" i="3"/>
  <c r="AA11" i="3"/>
  <c r="AY11" i="3"/>
  <c r="S11" i="3"/>
  <c r="Z11" i="3"/>
  <c r="AX11" i="3"/>
  <c r="N12" i="3"/>
  <c r="F12" i="3"/>
  <c r="M12" i="3"/>
  <c r="AU12" i="3"/>
  <c r="N11" i="3"/>
  <c r="F11" i="3"/>
  <c r="M11" i="3"/>
  <c r="AU11" i="3"/>
  <c r="AA12" i="3"/>
  <c r="AY12" i="3"/>
  <c r="S12" i="3"/>
  <c r="Z12" i="3"/>
  <c r="AX12" i="3"/>
  <c r="N10" i="3"/>
  <c r="AV10" i="3"/>
  <c r="M10" i="3"/>
  <c r="AU10" i="3"/>
  <c r="AZ10" i="3"/>
  <c r="AA10" i="3"/>
  <c r="AD10" i="3"/>
  <c r="Z10" i="3"/>
  <c r="AR11" i="3"/>
  <c r="AV11" i="3"/>
  <c r="BB11" i="3"/>
  <c r="AD11" i="3"/>
  <c r="AS11" i="3"/>
  <c r="AS10" i="3"/>
  <c r="AR12" i="3"/>
  <c r="AZ12" i="3"/>
  <c r="AV12" i="3"/>
  <c r="AD12" i="3"/>
  <c r="AS12" i="3"/>
  <c r="BA11" i="3"/>
  <c r="AC11" i="3"/>
  <c r="AC10" i="3"/>
  <c r="AY10" i="3"/>
  <c r="AC12" i="3"/>
  <c r="BB10" i="3"/>
  <c r="AX10" i="3"/>
  <c r="AR10" i="3"/>
  <c r="BB12" i="3"/>
  <c r="BA12" i="3"/>
  <c r="BA10" i="3"/>
  <c r="Z10" i="1"/>
  <c r="AJ13" i="3"/>
  <c r="AI13" i="3" s="1"/>
  <c r="X11" i="1"/>
  <c r="X10" i="1"/>
  <c r="L38" i="1"/>
  <c r="L37" i="1"/>
  <c r="L36" i="1"/>
  <c r="L34" i="1"/>
  <c r="L33" i="1"/>
  <c r="L32" i="1"/>
  <c r="L31" i="1"/>
  <c r="L30" i="1"/>
  <c r="L29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X39" i="1"/>
  <c r="X38" i="1"/>
  <c r="X37" i="1"/>
  <c r="X36" i="1"/>
  <c r="X34" i="1"/>
  <c r="X33" i="1"/>
  <c r="X32" i="1"/>
  <c r="X31" i="1"/>
  <c r="X30" i="1"/>
  <c r="X29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AH39" i="1"/>
  <c r="AH38" i="1"/>
  <c r="AH37" i="1"/>
  <c r="AH36" i="1"/>
  <c r="AH34" i="1"/>
  <c r="AH33" i="1"/>
  <c r="AH32" i="1"/>
  <c r="AH31" i="1"/>
  <c r="AH30" i="1"/>
  <c r="AH29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F39" i="1"/>
  <c r="AF38" i="1"/>
  <c r="AF37" i="1"/>
  <c r="AF36" i="1"/>
  <c r="AF34" i="1"/>
  <c r="AF33" i="1"/>
  <c r="AF32" i="1"/>
  <c r="AF31" i="1"/>
  <c r="AF30" i="1"/>
  <c r="AF29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E39" i="1"/>
  <c r="AE38" i="1"/>
  <c r="AE37" i="1"/>
  <c r="AE36" i="1"/>
  <c r="AE34" i="1"/>
  <c r="AE33" i="1"/>
  <c r="AE32" i="1"/>
  <c r="AE31" i="1"/>
  <c r="AE30" i="1"/>
  <c r="AE29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D39" i="1"/>
  <c r="AD38" i="1"/>
  <c r="AD37" i="1"/>
  <c r="AD36" i="1"/>
  <c r="AD34" i="1"/>
  <c r="AD33" i="1"/>
  <c r="AD32" i="1"/>
  <c r="AD31" i="1"/>
  <c r="AD30" i="1"/>
  <c r="AD29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C39" i="1"/>
  <c r="AC38" i="1"/>
  <c r="AG38" i="1"/>
  <c r="AC37" i="1"/>
  <c r="AC36" i="1"/>
  <c r="AG36" i="1"/>
  <c r="AC34" i="1"/>
  <c r="AC33" i="1"/>
  <c r="AG33" i="1"/>
  <c r="AC32" i="1"/>
  <c r="AC31" i="1"/>
  <c r="AG31" i="1"/>
  <c r="AC30" i="1"/>
  <c r="AC29" i="1"/>
  <c r="AG29" i="1"/>
  <c r="AC27" i="1"/>
  <c r="AC26" i="1"/>
  <c r="AC25" i="1"/>
  <c r="AC24" i="1"/>
  <c r="AG24" i="1"/>
  <c r="AC23" i="1"/>
  <c r="AC22" i="1"/>
  <c r="AG22" i="1"/>
  <c r="AC21" i="1"/>
  <c r="AC20" i="1"/>
  <c r="AG20" i="1"/>
  <c r="AC19" i="1"/>
  <c r="AC18" i="1"/>
  <c r="AG18" i="1"/>
  <c r="AC17" i="1"/>
  <c r="AC16" i="1"/>
  <c r="AG16" i="1"/>
  <c r="AC15" i="1"/>
  <c r="AC14" i="1"/>
  <c r="AG14" i="1"/>
  <c r="AC13" i="1"/>
  <c r="AC12" i="1"/>
  <c r="AG12" i="1"/>
  <c r="AC11" i="1"/>
  <c r="AA39" i="1"/>
  <c r="AA38" i="1"/>
  <c r="AA37" i="1"/>
  <c r="AA36" i="1"/>
  <c r="AA34" i="1"/>
  <c r="AA33" i="1"/>
  <c r="AA32" i="1"/>
  <c r="AA31" i="1"/>
  <c r="AA30" i="1"/>
  <c r="AA29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Z47" i="1"/>
  <c r="Z39" i="1"/>
  <c r="Z38" i="1"/>
  <c r="Z37" i="1"/>
  <c r="Z36" i="1"/>
  <c r="Z34" i="1"/>
  <c r="Z33" i="1"/>
  <c r="Z32" i="1"/>
  <c r="Z31" i="1"/>
  <c r="Z30" i="1"/>
  <c r="Z29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U39" i="1"/>
  <c r="U38" i="1"/>
  <c r="U37" i="1"/>
  <c r="U36" i="1"/>
  <c r="U34" i="1"/>
  <c r="U33" i="1"/>
  <c r="U32" i="1"/>
  <c r="U31" i="1"/>
  <c r="U30" i="1"/>
  <c r="U29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P39" i="1"/>
  <c r="P38" i="1"/>
  <c r="P37" i="1"/>
  <c r="P36" i="1"/>
  <c r="P34" i="1"/>
  <c r="P33" i="1"/>
  <c r="P32" i="1"/>
  <c r="P31" i="1"/>
  <c r="P30" i="1"/>
  <c r="P29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I36" i="1"/>
  <c r="I29" i="1"/>
  <c r="D36" i="1"/>
  <c r="D29" i="1"/>
  <c r="AG26" i="1"/>
  <c r="AA47" i="1"/>
  <c r="X47" i="1"/>
  <c r="L47" i="1"/>
  <c r="AB36" i="1"/>
  <c r="AB29" i="1"/>
  <c r="AG11" i="1"/>
  <c r="AG13" i="1"/>
  <c r="AG15" i="1"/>
  <c r="AG17" i="1"/>
  <c r="AG19" i="1"/>
  <c r="AG21" i="1"/>
  <c r="AG23" i="1"/>
  <c r="AG25" i="1"/>
  <c r="AG27" i="1"/>
  <c r="AG30" i="1"/>
  <c r="AG32" i="1"/>
  <c r="AG34" i="1"/>
  <c r="AG37" i="1"/>
  <c r="AG39" i="1"/>
  <c r="AJ14" i="3"/>
  <c r="M29" i="1"/>
  <c r="M36" i="1"/>
  <c r="G13" i="3"/>
  <c r="F13" i="3" s="1"/>
  <c r="T13" i="3"/>
  <c r="S13" i="3" s="1"/>
  <c r="AP13" i="3"/>
  <c r="AP14" i="3" s="1"/>
  <c r="Y13" i="3"/>
  <c r="L13" i="3"/>
  <c r="AQ13" i="3"/>
  <c r="AQ14" i="3"/>
  <c r="AB13" i="3"/>
  <c r="AB14" i="3"/>
  <c r="Y14" i="3"/>
  <c r="AO13" i="3"/>
  <c r="AO14" i="3" s="1"/>
  <c r="AT13" i="3"/>
  <c r="L14" i="3"/>
  <c r="AS13" i="3"/>
  <c r="AS14" i="3" s="1"/>
  <c r="AA13" i="3"/>
  <c r="T14" i="3"/>
  <c r="AW13" i="3"/>
  <c r="AH10" i="1"/>
  <c r="AH47" i="1"/>
  <c r="AE10" i="1"/>
  <c r="AD10" i="1"/>
  <c r="AC10" i="1"/>
  <c r="AF10" i="1"/>
  <c r="AF47" i="1"/>
  <c r="AA10" i="1"/>
  <c r="U10" i="1"/>
  <c r="U47" i="1"/>
  <c r="P10" i="1"/>
  <c r="AY13" i="3"/>
  <c r="AA14" i="3"/>
  <c r="AT14" i="3"/>
  <c r="AZ13" i="3"/>
  <c r="AZ14" i="3"/>
  <c r="AG10" i="1"/>
  <c r="AW14" i="3"/>
  <c r="I39" i="1"/>
  <c r="I38" i="1"/>
  <c r="I37" i="1"/>
  <c r="I34" i="1"/>
  <c r="I33" i="1"/>
  <c r="I32" i="1"/>
  <c r="I31" i="1"/>
  <c r="I30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D40" i="1"/>
  <c r="D39" i="1"/>
  <c r="D38" i="1"/>
  <c r="D37" i="1"/>
  <c r="D34" i="1"/>
  <c r="D33" i="1"/>
  <c r="D32" i="1"/>
  <c r="D31" i="1"/>
  <c r="D30" i="1"/>
  <c r="D47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N23" i="2"/>
  <c r="N22" i="2"/>
  <c r="N21" i="2"/>
  <c r="N20" i="2"/>
  <c r="N17" i="2"/>
  <c r="N13" i="2"/>
  <c r="F13" i="2"/>
  <c r="P13" i="2"/>
  <c r="O13" i="2"/>
  <c r="E24" i="2"/>
  <c r="I47" i="1"/>
  <c r="N24" i="2"/>
  <c r="M23" i="2"/>
  <c r="AY14" i="3"/>
  <c r="AB10" i="1"/>
  <c r="M10" i="1"/>
  <c r="AB12" i="1"/>
  <c r="M12" i="1"/>
  <c r="AB14" i="1"/>
  <c r="M14" i="1"/>
  <c r="AB16" i="1"/>
  <c r="M16" i="1"/>
  <c r="AB18" i="1"/>
  <c r="M18" i="1"/>
  <c r="AB20" i="1"/>
  <c r="M20" i="1"/>
  <c r="AB22" i="1"/>
  <c r="M22" i="1"/>
  <c r="AB24" i="1"/>
  <c r="M24" i="1"/>
  <c r="AB26" i="1"/>
  <c r="M26" i="1"/>
  <c r="AB30" i="1"/>
  <c r="M30" i="1"/>
  <c r="AB32" i="1"/>
  <c r="M32" i="1"/>
  <c r="AB34" i="1"/>
  <c r="M34" i="1"/>
  <c r="AB38" i="1"/>
  <c r="M38" i="1"/>
  <c r="M40" i="1"/>
  <c r="AB11" i="1"/>
  <c r="M11" i="1"/>
  <c r="AB13" i="1"/>
  <c r="M13" i="1"/>
  <c r="AB15" i="1"/>
  <c r="M15" i="1"/>
  <c r="AB17" i="1"/>
  <c r="M17" i="1"/>
  <c r="AB19" i="1"/>
  <c r="M19" i="1"/>
  <c r="AB21" i="1"/>
  <c r="M21" i="1"/>
  <c r="AB23" i="1"/>
  <c r="M23" i="1"/>
  <c r="AB25" i="1"/>
  <c r="M25" i="1"/>
  <c r="AB27" i="1"/>
  <c r="M27" i="1"/>
  <c r="AB31" i="1"/>
  <c r="M31" i="1"/>
  <c r="AB33" i="1"/>
  <c r="M33" i="1"/>
  <c r="AB37" i="1"/>
  <c r="M37" i="1"/>
  <c r="AB39" i="1"/>
  <c r="M39" i="1"/>
  <c r="F10" i="2"/>
  <c r="P10" i="2"/>
  <c r="O24" i="2"/>
  <c r="F24" i="2"/>
  <c r="AB47" i="1"/>
  <c r="P24" i="2"/>
  <c r="AI39" i="1"/>
  <c r="AI30" i="1"/>
  <c r="Y30" i="1"/>
  <c r="AJ30" i="1"/>
  <c r="Y33" i="1"/>
  <c r="AJ33" i="1"/>
  <c r="AI33" i="1"/>
  <c r="Y38" i="1"/>
  <c r="AJ38" i="1"/>
  <c r="AI29" i="1"/>
  <c r="AI25" i="1"/>
  <c r="Y34" i="1"/>
  <c r="AJ34" i="1"/>
  <c r="AI34" i="1"/>
  <c r="AI37" i="1"/>
  <c r="AI32" i="1"/>
  <c r="AI27" i="1"/>
  <c r="AI26" i="1"/>
  <c r="Y31" i="1"/>
  <c r="AJ31" i="1"/>
  <c r="Y36" i="1"/>
  <c r="AJ36" i="1"/>
  <c r="Y27" i="1"/>
  <c r="AJ27" i="1"/>
  <c r="AI31" i="1"/>
  <c r="Y37" i="1"/>
  <c r="AJ37" i="1"/>
  <c r="Y29" i="1"/>
  <c r="AJ29" i="1"/>
  <c r="Y26" i="1"/>
  <c r="AJ26" i="1"/>
  <c r="Y25" i="1"/>
  <c r="AJ25" i="1"/>
  <c r="AI38" i="1"/>
  <c r="AI36" i="1"/>
  <c r="Y32" i="1"/>
  <c r="AJ32" i="1"/>
  <c r="Y39" i="1"/>
  <c r="AJ39" i="1"/>
  <c r="Y10" i="1"/>
  <c r="AJ10" i="1"/>
  <c r="AI10" i="1"/>
  <c r="AI17" i="1"/>
  <c r="AI12" i="1"/>
  <c r="AI22" i="1"/>
  <c r="AI23" i="1"/>
  <c r="Y20" i="1"/>
  <c r="AJ20" i="1"/>
  <c r="AI21" i="1"/>
  <c r="AI13" i="1"/>
  <c r="Y16" i="1"/>
  <c r="AJ16" i="1"/>
  <c r="AI18" i="1"/>
  <c r="AI19" i="1"/>
  <c r="AI15" i="1"/>
  <c r="Y14" i="1"/>
  <c r="AJ14" i="1"/>
  <c r="Y15" i="1"/>
  <c r="AJ15" i="1"/>
  <c r="Y11" i="1"/>
  <c r="AI16" i="1"/>
  <c r="Y12" i="1"/>
  <c r="AJ12" i="1"/>
  <c r="AI11" i="1"/>
  <c r="Y21" i="1"/>
  <c r="Y22" i="1"/>
  <c r="AJ22" i="1"/>
  <c r="AJ11" i="1"/>
  <c r="AI14" i="1"/>
  <c r="Y19" i="1"/>
  <c r="AJ19" i="1"/>
  <c r="Y18" i="1"/>
  <c r="AJ18" i="1"/>
  <c r="Y13" i="1"/>
  <c r="AJ13" i="1"/>
  <c r="Y23" i="1"/>
  <c r="AJ23" i="1"/>
  <c r="AI20" i="1"/>
  <c r="Y17" i="1"/>
  <c r="AJ17" i="1"/>
  <c r="AI24" i="1"/>
  <c r="AJ21" i="1"/>
  <c r="Y47" i="1"/>
  <c r="Y24" i="1"/>
  <c r="AJ24" i="1"/>
  <c r="AI14" i="3" l="1"/>
  <c r="AR13" i="3"/>
  <c r="AR14" i="3" s="1"/>
  <c r="Z13" i="3"/>
  <c r="S14" i="3"/>
  <c r="F14" i="3"/>
  <c r="M13" i="3"/>
  <c r="N13" i="3"/>
  <c r="G14" i="3"/>
  <c r="M42" i="1"/>
  <c r="AJ42" i="1" s="1"/>
  <c r="AI47" i="1"/>
  <c r="AJ45" i="1"/>
  <c r="M47" i="1"/>
  <c r="AJ47" i="1"/>
  <c r="AG47" i="1"/>
  <c r="AX13" i="3" l="1"/>
  <c r="AX14" i="3" s="1"/>
  <c r="Z14" i="3"/>
  <c r="AU13" i="3"/>
  <c r="AC13" i="3"/>
  <c r="AC14" i="3" s="1"/>
  <c r="M14" i="3"/>
  <c r="AV13" i="3"/>
  <c r="AD13" i="3"/>
  <c r="AD14" i="3" s="1"/>
  <c r="N14" i="3"/>
  <c r="AV14" i="3" l="1"/>
  <c r="BB13" i="3"/>
  <c r="BB14" i="3" s="1"/>
  <c r="BA13" i="3"/>
  <c r="BA14" i="3" s="1"/>
  <c r="AU14" i="3"/>
</calcChain>
</file>

<file path=xl/sharedStrings.xml><?xml version="1.0" encoding="utf-8"?>
<sst xmlns="http://schemas.openxmlformats.org/spreadsheetml/2006/main" count="234" uniqueCount="125">
  <si>
    <t>коек</t>
  </si>
  <si>
    <t xml:space="preserve">по неотложной помощи </t>
  </si>
  <si>
    <t xml:space="preserve">на приеме </t>
  </si>
  <si>
    <t>на дому</t>
  </si>
  <si>
    <t>всего</t>
  </si>
  <si>
    <t>с профилактической целью</t>
  </si>
  <si>
    <t>количество посещений всего</t>
  </si>
  <si>
    <t>Для взрослого населения</t>
  </si>
  <si>
    <t>Специальность</t>
  </si>
  <si>
    <t>посещения</t>
  </si>
  <si>
    <t>среднее число посещений в обращении</t>
  </si>
  <si>
    <t>количество посещений в обращениях</t>
  </si>
  <si>
    <t>Акушерство и гинекология</t>
  </si>
  <si>
    <t>Аллергология-иммунология</t>
  </si>
  <si>
    <t>Врач общей практики</t>
  </si>
  <si>
    <t>Гастроэнтерология</t>
  </si>
  <si>
    <t>Гематология</t>
  </si>
  <si>
    <t>Генетик</t>
  </si>
  <si>
    <t>Дерматология</t>
  </si>
  <si>
    <t>Диабетология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</si>
  <si>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</si>
  <si>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</si>
  <si>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</si>
  <si>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</si>
  <si>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</si>
  <si>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Нефрология</t>
  </si>
  <si>
    <t>Онкология</t>
  </si>
  <si>
    <t>Офтальмология</t>
  </si>
  <si>
    <t>Пульмонология</t>
  </si>
  <si>
    <t>Ревматология</t>
  </si>
  <si>
    <t>Сердечно-сосудистая хирургия</t>
  </si>
  <si>
    <t>Стоматология</t>
  </si>
  <si>
    <t>Торакальная хирургия</t>
  </si>
  <si>
    <t>Урология</t>
  </si>
  <si>
    <t>Хирургия</t>
  </si>
  <si>
    <t>Оториноларингология</t>
  </si>
  <si>
    <t>ВСЕГО</t>
  </si>
  <si>
    <t>Для детского населения</t>
  </si>
  <si>
    <t>Всего:</t>
  </si>
  <si>
    <t>4 (2+3)</t>
  </si>
  <si>
    <t>Профили отделений (коек)</t>
  </si>
  <si>
    <t>Инфекционные</t>
  </si>
  <si>
    <t xml:space="preserve">Терапевтические </t>
  </si>
  <si>
    <t xml:space="preserve">количество </t>
  </si>
  <si>
    <t>койко-дней</t>
  </si>
  <si>
    <t>профилактические на приеме</t>
  </si>
  <si>
    <t>профилактические на дому</t>
  </si>
  <si>
    <t>разовые посещения по поводу заболевания на приеме</t>
  </si>
  <si>
    <t>разовые посещения по поводу заболевания на дому</t>
  </si>
  <si>
    <t>12 (10*11)</t>
  </si>
  <si>
    <t>13 (4+9+12)</t>
  </si>
  <si>
    <t>обращения по поводу заболеваний</t>
  </si>
  <si>
    <t>9 (5+6+7+8)</t>
  </si>
  <si>
    <t>16 (14+15)</t>
  </si>
  <si>
    <t>21 (17+18+19+20)</t>
  </si>
  <si>
    <t>24 (22*23)</t>
  </si>
  <si>
    <t>25 (16+21+24)</t>
  </si>
  <si>
    <t>26 (2+14)</t>
  </si>
  <si>
    <t>27 (3+15)</t>
  </si>
  <si>
    <t>28 (4+16)</t>
  </si>
  <si>
    <t>29 (5+17)</t>
  </si>
  <si>
    <t>30 (6+18)</t>
  </si>
  <si>
    <t>31 (7+19)</t>
  </si>
  <si>
    <t>32 (8+20)</t>
  </si>
  <si>
    <t>33 (9+21)</t>
  </si>
  <si>
    <t>34 (10+22)</t>
  </si>
  <si>
    <t>ВСЕГО:</t>
  </si>
  <si>
    <t>Наименование медицинской организации</t>
  </si>
  <si>
    <t xml:space="preserve">количество мест </t>
  </si>
  <si>
    <t>дневной стационар при поликлинике</t>
  </si>
  <si>
    <t>Всего</t>
  </si>
  <si>
    <t>ДЛЯ ВЗРОСЛОГО НАСЕЛЕНИЯ</t>
  </si>
  <si>
    <t>ДЛЯ ДЕТСКОГО НАСЕЛЕНИЯ</t>
  </si>
  <si>
    <t>ДНЕВНОЙ СТАЦИОНАР ПРИ АМБУЛАТОРНО-ПОЛИКЛИНИЧЕСКОМ УЧРЕЖДЕНИИ (ПОДРАЗДЕЛЕНИИ)</t>
  </si>
  <si>
    <t>количество пациенто-дней</t>
  </si>
  <si>
    <t>количество мест</t>
  </si>
  <si>
    <t>ВСЕГО ПО ВСЕМ ТИПАМ ДНЕВНЫХ СТАЦИОНАРОВ</t>
  </si>
  <si>
    <t>количество госпитализаций</t>
  </si>
  <si>
    <t>средняя длительность пребывания больного в стационаре</t>
  </si>
  <si>
    <t xml:space="preserve"> случаев госпитализаций</t>
  </si>
  <si>
    <t>число дней работы койки в году</t>
  </si>
  <si>
    <t>количество смен работы в день</t>
  </si>
  <si>
    <t>Педиатрия (общая), в т.ч.:</t>
  </si>
  <si>
    <t>участковые педиатры</t>
  </si>
  <si>
    <t>Терапия, в т.ч.:</t>
  </si>
  <si>
    <t>участковые терапевты</t>
  </si>
  <si>
    <t>СТАЦИОНАР ДНЕВНОГО ПРЕБЫВАНИЯ ПРИ СТАЦИОНАРЕ</t>
  </si>
  <si>
    <t>35 (12+24)</t>
  </si>
  <si>
    <t>36 (13+25)</t>
  </si>
  <si>
    <t>количество обращений по поводу заболеваний</t>
  </si>
  <si>
    <t>педиатры</t>
  </si>
  <si>
    <t>терапевты</t>
  </si>
  <si>
    <t>средняя длительность пребывания  (распоряж. МЗАО №813р)</t>
  </si>
  <si>
    <t>среднегодовая занятость стационарозамещающих коек (распоряж..МЗАО №813р)</t>
  </si>
  <si>
    <t>средняя длительность пребывания (распоряж. МЗАО №813р)</t>
  </si>
  <si>
    <t>среднегодовая занятость стационарозамещающих коек (распоряж.МЗАО №813р)</t>
  </si>
  <si>
    <t>Объемы предоставления медицинской помощи в стационарных условиях за счет средств бюджета Астраханской области в 2016 году</t>
  </si>
  <si>
    <t>Педиатрические</t>
  </si>
  <si>
    <t>Онкологические паллиативные</t>
  </si>
  <si>
    <t>Психиатрические</t>
  </si>
  <si>
    <t>Фтизиатрические</t>
  </si>
  <si>
    <t>Наркологические</t>
  </si>
  <si>
    <t>Паллиативные</t>
  </si>
  <si>
    <t>ОСУ</t>
  </si>
  <si>
    <t>Венерология</t>
  </si>
  <si>
    <t>Наркология</t>
  </si>
  <si>
    <t>Психиатрия</t>
  </si>
  <si>
    <t>Фтизиатрия</t>
  </si>
  <si>
    <t>Психотерапия</t>
  </si>
  <si>
    <t>Спортивная медицина</t>
  </si>
  <si>
    <t>Объемы предоставления медицинской помощи в  условиях дневного стационара за счет средств бюджета Астраханской области в 2016 году</t>
  </si>
  <si>
    <t xml:space="preserve">среднегодовая занятость стационарозамещающих коек </t>
  </si>
  <si>
    <t>Объемы предоставления медицинской помощи в амбулаторных условиях за счет средств бюджета Астраханской области в 2016 году                       Форма №1</t>
  </si>
  <si>
    <t>Неонатология</t>
  </si>
  <si>
    <t>(Акушерство и гинекология (койки патологии беременности)</t>
  </si>
  <si>
    <t>(Акушерство и гинекология (койки для беременных и рожениц)</t>
  </si>
  <si>
    <t>Объемы предоставления скорой медицинской помощи (вне медицинской организации) за счет средств бюджета Астраханской области на 2016 год</t>
  </si>
  <si>
    <t>Численность жителей на 01.04.2015</t>
  </si>
  <si>
    <t>Норматив</t>
  </si>
  <si>
    <t>Количество вызовов</t>
  </si>
  <si>
    <t>Форма №1</t>
  </si>
  <si>
    <t>Наименование МО</t>
  </si>
  <si>
    <t>Профпатология</t>
  </si>
  <si>
    <t>Неврологические</t>
  </si>
  <si>
    <t>Дерматология (венерологические)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</si>
</sst>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3" borderId="0" xfId="0" applyNumberFormat="1" applyFont="1" applyFill="1" applyBorder="1" applyAlignment="1" applyProtection="1">
      <alignment horizontal="left" vertical="top" wrapText="1"/>
    </xf>
    <xf numFmtId="0" fontId="1" fillId="3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25" xfId="0" applyNumberFormat="1" applyFont="1" applyFill="1" applyBorder="1" applyAlignment="1" applyProtection="1">
      <alignment horizontal="center" vertical="center" wrapText="1"/>
    </xf>
    <xf numFmtId="0" fontId="9" fillId="2" borderId="25" xfId="0" applyNumberFormat="1" applyFont="1" applyFill="1" applyBorder="1" applyAlignment="1" applyProtection="1">
      <alignment horizontal="center" vertical="center" wrapText="1"/>
    </xf>
    <xf numFmtId="0" fontId="9" fillId="0" borderId="26" xfId="0" applyNumberFormat="1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Protection="1"/>
    <xf numFmtId="0" fontId="1" fillId="0" borderId="1" xfId="0" applyFont="1" applyFill="1" applyBorder="1" applyProtection="1"/>
    <xf numFmtId="0" fontId="12" fillId="0" borderId="1" xfId="0" applyFont="1" applyFill="1" applyBorder="1" applyProtection="1"/>
    <xf numFmtId="0" fontId="1" fillId="4" borderId="21" xfId="0" applyFont="1" applyFill="1" applyBorder="1" applyProtection="1">
      <protection locked="0"/>
    </xf>
    <xf numFmtId="0" fontId="1" fillId="4" borderId="7" xfId="0" applyFont="1" applyFill="1" applyBorder="1" applyProtection="1">
      <protection locked="0"/>
    </xf>
    <xf numFmtId="0" fontId="1" fillId="4" borderId="6" xfId="0" applyFont="1" applyFill="1" applyBorder="1" applyProtection="1">
      <protection locked="0"/>
    </xf>
    <xf numFmtId="0" fontId="1" fillId="4" borderId="1" xfId="0" applyFont="1" applyFill="1" applyBorder="1" applyProtection="1">
      <protection locked="0"/>
    </xf>
    <xf numFmtId="0" fontId="12" fillId="4" borderId="21" xfId="0" applyFont="1" applyFill="1" applyBorder="1" applyProtection="1">
      <protection locked="0"/>
    </xf>
    <xf numFmtId="0" fontId="12" fillId="4" borderId="7" xfId="0" applyFont="1" applyFill="1" applyBorder="1" applyProtection="1">
      <protection locked="0"/>
    </xf>
    <xf numFmtId="0" fontId="12" fillId="4" borderId="6" xfId="0" applyFont="1" applyFill="1" applyBorder="1" applyProtection="1">
      <protection locked="0"/>
    </xf>
    <xf numFmtId="0" fontId="12" fillId="4" borderId="1" xfId="0" applyFont="1" applyFill="1" applyBorder="1" applyProtection="1">
      <protection locked="0"/>
    </xf>
    <xf numFmtId="0" fontId="2" fillId="4" borderId="1" xfId="0" applyFont="1" applyFill="1" applyBorder="1" applyProtection="1">
      <protection locked="0"/>
    </xf>
    <xf numFmtId="0" fontId="2" fillId="4" borderId="14" xfId="0" applyFont="1" applyFill="1" applyBorder="1" applyProtection="1"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2" fillId="0" borderId="18" xfId="0" applyFont="1" applyBorder="1" applyAlignment="1" applyProtection="1">
      <alignment textRotation="90" wrapText="1"/>
    </xf>
    <xf numFmtId="0" fontId="2" fillId="0" borderId="14" xfId="0" applyFont="1" applyBorder="1" applyAlignment="1" applyProtection="1">
      <alignment textRotation="90" wrapText="1"/>
    </xf>
    <xf numFmtId="0" fontId="2" fillId="0" borderId="14" xfId="0" applyFont="1" applyFill="1" applyBorder="1" applyAlignment="1" applyProtection="1">
      <alignment textRotation="90" wrapText="1"/>
    </xf>
    <xf numFmtId="0" fontId="2" fillId="0" borderId="20" xfId="0" applyFont="1" applyBorder="1" applyAlignment="1" applyProtection="1">
      <alignment textRotation="90" wrapText="1"/>
    </xf>
    <xf numFmtId="0" fontId="4" fillId="0" borderId="4" xfId="0" applyFont="1" applyBorder="1" applyAlignment="1" applyProtection="1">
      <alignment horizontal="center"/>
    </xf>
    <xf numFmtId="0" fontId="4" fillId="0" borderId="24" xfId="0" applyFont="1" applyBorder="1" applyAlignment="1" applyProtection="1">
      <alignment horizontal="center"/>
    </xf>
    <xf numFmtId="0" fontId="4" fillId="0" borderId="25" xfId="0" applyFont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center"/>
    </xf>
    <xf numFmtId="0" fontId="4" fillId="2" borderId="25" xfId="0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center"/>
    </xf>
    <xf numFmtId="0" fontId="5" fillId="0" borderId="24" xfId="0" applyFont="1" applyFill="1" applyBorder="1" applyAlignment="1" applyProtection="1">
      <alignment horizontal="center"/>
    </xf>
    <xf numFmtId="0" fontId="5" fillId="0" borderId="25" xfId="0" applyFont="1" applyFill="1" applyBorder="1" applyAlignment="1" applyProtection="1">
      <alignment horizontal="center"/>
    </xf>
    <xf numFmtId="0" fontId="5" fillId="2" borderId="25" xfId="0" applyFont="1" applyFill="1" applyBorder="1" applyAlignment="1" applyProtection="1">
      <alignment horizontal="center"/>
    </xf>
    <xf numFmtId="0" fontId="5" fillId="0" borderId="32" xfId="0" applyFont="1" applyFill="1" applyBorder="1" applyAlignment="1" applyProtection="1">
      <alignment horizontal="center"/>
    </xf>
    <xf numFmtId="0" fontId="5" fillId="0" borderId="27" xfId="0" applyFont="1" applyFill="1" applyBorder="1" applyAlignment="1" applyProtection="1">
      <alignment horizontal="center"/>
    </xf>
    <xf numFmtId="0" fontId="5" fillId="0" borderId="26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" fillId="3" borderId="17" xfId="0" applyFont="1" applyFill="1" applyBorder="1" applyAlignment="1" applyProtection="1"/>
    <xf numFmtId="0" fontId="1" fillId="0" borderId="7" xfId="0" applyFont="1" applyFill="1" applyBorder="1" applyProtection="1"/>
    <xf numFmtId="0" fontId="11" fillId="2" borderId="7" xfId="0" applyFont="1" applyFill="1" applyBorder="1" applyProtection="1"/>
    <xf numFmtId="0" fontId="1" fillId="0" borderId="22" xfId="0" applyFont="1" applyFill="1" applyBorder="1" applyProtection="1"/>
    <xf numFmtId="0" fontId="12" fillId="0" borderId="7" xfId="0" applyFont="1" applyFill="1" applyBorder="1" applyProtection="1"/>
    <xf numFmtId="0" fontId="12" fillId="0" borderId="31" xfId="0" applyFont="1" applyFill="1" applyBorder="1" applyProtection="1"/>
    <xf numFmtId="0" fontId="12" fillId="0" borderId="23" xfId="0" applyFont="1" applyFill="1" applyBorder="1" applyProtection="1"/>
    <xf numFmtId="0" fontId="12" fillId="0" borderId="7" xfId="0" applyFont="1" applyBorder="1" applyProtection="1"/>
    <xf numFmtId="0" fontId="12" fillId="0" borderId="22" xfId="0" applyFont="1" applyFill="1" applyBorder="1" applyProtection="1"/>
    <xf numFmtId="0" fontId="1" fillId="3" borderId="2" xfId="0" applyFont="1" applyFill="1" applyBorder="1" applyAlignment="1" applyProtection="1"/>
    <xf numFmtId="0" fontId="1" fillId="2" borderId="1" xfId="0" applyFont="1" applyFill="1" applyBorder="1" applyProtection="1"/>
    <xf numFmtId="0" fontId="1" fillId="0" borderId="12" xfId="0" applyFont="1" applyFill="1" applyBorder="1" applyProtection="1"/>
    <xf numFmtId="0" fontId="12" fillId="0" borderId="5" xfId="0" applyFont="1" applyFill="1" applyBorder="1" applyProtection="1"/>
    <xf numFmtId="0" fontId="12" fillId="0" borderId="11" xfId="0" applyFont="1" applyFill="1" applyBorder="1" applyProtection="1"/>
    <xf numFmtId="0" fontId="12" fillId="0" borderId="1" xfId="0" applyFont="1" applyBorder="1" applyProtection="1"/>
    <xf numFmtId="0" fontId="12" fillId="0" borderId="12" xfId="0" applyFont="1" applyFill="1" applyBorder="1" applyProtection="1"/>
    <xf numFmtId="0" fontId="1" fillId="3" borderId="2" xfId="0" applyFont="1" applyFill="1" applyBorder="1" applyAlignment="1" applyProtection="1">
      <alignment horizontal="justify" vertical="top"/>
    </xf>
    <xf numFmtId="0" fontId="1" fillId="3" borderId="3" xfId="0" applyFont="1" applyFill="1" applyBorder="1" applyAlignment="1" applyProtection="1">
      <alignment horizontal="justify" vertical="top"/>
    </xf>
    <xf numFmtId="0" fontId="11" fillId="2" borderId="1" xfId="0" applyFont="1" applyFill="1" applyBorder="1" applyProtection="1"/>
    <xf numFmtId="0" fontId="10" fillId="3" borderId="2" xfId="0" applyFont="1" applyFill="1" applyBorder="1" applyAlignment="1" applyProtection="1">
      <alignment horizontal="right" vertical="top"/>
    </xf>
    <xf numFmtId="0" fontId="10" fillId="3" borderId="2" xfId="0" applyFont="1" applyFill="1" applyBorder="1" applyAlignment="1" applyProtection="1">
      <alignment horizontal="right"/>
    </xf>
    <xf numFmtId="0" fontId="2" fillId="3" borderId="2" xfId="0" applyFont="1" applyFill="1" applyBorder="1" applyAlignment="1" applyProtection="1">
      <alignment horizontal="left" vertical="center"/>
    </xf>
    <xf numFmtId="0" fontId="1" fillId="2" borderId="14" xfId="0" applyFont="1" applyFill="1" applyBorder="1" applyProtection="1"/>
    <xf numFmtId="0" fontId="3" fillId="0" borderId="4" xfId="0" applyFont="1" applyBorder="1" applyProtection="1"/>
    <xf numFmtId="0" fontId="1" fillId="0" borderId="24" xfId="0" applyFont="1" applyBorder="1" applyProtection="1"/>
    <xf numFmtId="0" fontId="1" fillId="0" borderId="25" xfId="0" applyFont="1" applyBorder="1" applyProtection="1"/>
    <xf numFmtId="0" fontId="1" fillId="0" borderId="25" xfId="0" applyFont="1" applyFill="1" applyBorder="1" applyProtection="1"/>
    <xf numFmtId="0" fontId="1" fillId="2" borderId="25" xfId="0" applyFont="1" applyFill="1" applyBorder="1" applyProtection="1"/>
    <xf numFmtId="0" fontId="1" fillId="0" borderId="26" xfId="0" applyFont="1" applyFill="1" applyBorder="1" applyProtection="1"/>
    <xf numFmtId="0" fontId="12" fillId="0" borderId="24" xfId="0" applyFont="1" applyBorder="1" applyProtection="1"/>
    <xf numFmtId="0" fontId="12" fillId="0" borderId="25" xfId="0" applyFont="1" applyBorder="1" applyProtection="1"/>
    <xf numFmtId="0" fontId="12" fillId="0" borderId="25" xfId="0" applyFont="1" applyFill="1" applyBorder="1" applyProtection="1"/>
    <xf numFmtId="0" fontId="12" fillId="2" borderId="25" xfId="0" applyFont="1" applyFill="1" applyBorder="1" applyProtection="1"/>
    <xf numFmtId="0" fontId="12" fillId="0" borderId="32" xfId="0" applyFont="1" applyFill="1" applyBorder="1" applyProtection="1"/>
    <xf numFmtId="0" fontId="12" fillId="0" borderId="27" xfId="0" applyFont="1" applyBorder="1" applyProtection="1"/>
    <xf numFmtId="0" fontId="12" fillId="0" borderId="26" xfId="0" applyFont="1" applyFill="1" applyBorder="1" applyProtection="1"/>
    <xf numFmtId="0" fontId="1" fillId="0" borderId="1" xfId="0" applyFont="1" applyFill="1" applyBorder="1" applyProtection="1">
      <protection locked="0"/>
    </xf>
    <xf numFmtId="0" fontId="12" fillId="0" borderId="6" xfId="0" applyFont="1" applyFill="1" applyBorder="1" applyProtection="1">
      <protection locked="0"/>
    </xf>
    <xf numFmtId="0" fontId="12" fillId="0" borderId="1" xfId="0" applyFont="1" applyFill="1" applyBorder="1" applyProtection="1">
      <protection locked="0"/>
    </xf>
    <xf numFmtId="164" fontId="0" fillId="0" borderId="0" xfId="0" applyNumberFormat="1" applyAlignment="1" applyProtection="1">
      <alignment horizontal="left"/>
    </xf>
    <xf numFmtId="0" fontId="0" fillId="0" borderId="0" xfId="0" applyAlignment="1" applyProtection="1">
      <alignment horizontal="left" wrapText="1"/>
    </xf>
    <xf numFmtId="164" fontId="1" fillId="2" borderId="6" xfId="0" applyNumberFormat="1" applyFont="1" applyFill="1" applyBorder="1" applyProtection="1"/>
    <xf numFmtId="0" fontId="2" fillId="0" borderId="1" xfId="0" applyFont="1" applyBorder="1" applyProtection="1"/>
    <xf numFmtId="0" fontId="2" fillId="0" borderId="12" xfId="0" applyFont="1" applyBorder="1" applyProtection="1"/>
    <xf numFmtId="1" fontId="2" fillId="2" borderId="1" xfId="0" applyNumberFormat="1" applyFont="1" applyFill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164" fontId="1" fillId="2" borderId="6" xfId="0" applyNumberFormat="1" applyFont="1" applyFill="1" applyBorder="1" applyAlignment="1" applyProtection="1">
      <alignment horizontal="right"/>
    </xf>
    <xf numFmtId="164" fontId="1" fillId="2" borderId="11" xfId="0" applyNumberFormat="1" applyFont="1" applyFill="1" applyBorder="1" applyAlignment="1" applyProtection="1">
      <alignment horizontal="right"/>
    </xf>
    <xf numFmtId="1" fontId="1" fillId="2" borderId="1" xfId="0" applyNumberFormat="1" applyFont="1" applyFill="1" applyBorder="1" applyAlignment="1" applyProtection="1">
      <alignment horizontal="right"/>
    </xf>
    <xf numFmtId="0" fontId="1" fillId="0" borderId="2" xfId="0" applyFont="1" applyFill="1" applyBorder="1" applyAlignment="1" applyProtection="1"/>
    <xf numFmtId="164" fontId="2" fillId="2" borderId="11" xfId="0" applyNumberFormat="1" applyFont="1" applyFill="1" applyBorder="1" applyAlignment="1" applyProtection="1">
      <alignment horizontal="right"/>
    </xf>
    <xf numFmtId="1" fontId="2" fillId="2" borderId="1" xfId="0" applyNumberFormat="1" applyFont="1" applyFill="1" applyBorder="1" applyAlignment="1" applyProtection="1">
      <alignment horizontal="right"/>
    </xf>
    <xf numFmtId="0" fontId="2" fillId="0" borderId="6" xfId="0" applyFont="1" applyFill="1" applyBorder="1" applyProtection="1"/>
    <xf numFmtId="0" fontId="1" fillId="2" borderId="1" xfId="0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/>
    <xf numFmtId="164" fontId="1" fillId="2" borderId="18" xfId="0" applyNumberFormat="1" applyFont="1" applyFill="1" applyBorder="1" applyProtection="1"/>
    <xf numFmtId="0" fontId="2" fillId="0" borderId="14" xfId="0" applyFont="1" applyBorder="1" applyProtection="1"/>
    <xf numFmtId="1" fontId="2" fillId="2" borderId="14" xfId="0" applyNumberFormat="1" applyFont="1" applyFill="1" applyBorder="1" applyProtection="1"/>
    <xf numFmtId="0" fontId="2" fillId="0" borderId="18" xfId="0" applyFont="1" applyBorder="1" applyProtection="1"/>
    <xf numFmtId="0" fontId="3" fillId="0" borderId="4" xfId="0" applyFont="1" applyBorder="1" applyAlignment="1" applyProtection="1">
      <alignment horizontal="right"/>
    </xf>
    <xf numFmtId="164" fontId="1" fillId="2" borderId="24" xfId="0" applyNumberFormat="1" applyFont="1" applyFill="1" applyBorder="1" applyProtection="1"/>
    <xf numFmtId="0" fontId="2" fillId="0" borderId="25" xfId="0" applyFont="1" applyFill="1" applyBorder="1" applyProtection="1"/>
    <xf numFmtId="0" fontId="2" fillId="0" borderId="25" xfId="0" applyFont="1" applyBorder="1" applyProtection="1"/>
    <xf numFmtId="0" fontId="2" fillId="0" borderId="32" xfId="0" applyFont="1" applyBorder="1" applyProtection="1"/>
    <xf numFmtId="0" fontId="2" fillId="0" borderId="24" xfId="0" applyFont="1" applyBorder="1" applyProtection="1"/>
    <xf numFmtId="0" fontId="2" fillId="0" borderId="26" xfId="0" applyFont="1" applyBorder="1" applyProtection="1"/>
    <xf numFmtId="164" fontId="0" fillId="0" borderId="0" xfId="0" applyNumberFormat="1" applyProtection="1"/>
    <xf numFmtId="0" fontId="2" fillId="0" borderId="1" xfId="0" applyFont="1" applyFill="1" applyBorder="1" applyProtection="1">
      <protection locked="0"/>
    </xf>
    <xf numFmtId="0" fontId="8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/>
    </xf>
    <xf numFmtId="0" fontId="6" fillId="0" borderId="0" xfId="0" applyFont="1" applyProtection="1"/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Fill="1" applyProtection="1"/>
    <xf numFmtId="0" fontId="7" fillId="0" borderId="0" xfId="0" applyFont="1" applyFill="1" applyProtection="1"/>
    <xf numFmtId="0" fontId="2" fillId="0" borderId="0" xfId="0" applyFont="1" applyProtection="1"/>
    <xf numFmtId="0" fontId="2" fillId="0" borderId="18" xfId="0" applyFont="1" applyFill="1" applyBorder="1" applyAlignment="1" applyProtection="1">
      <alignment textRotation="90" wrapText="1"/>
    </xf>
    <xf numFmtId="0" fontId="2" fillId="0" borderId="14" xfId="0" applyFont="1" applyFill="1" applyBorder="1" applyAlignment="1" applyProtection="1">
      <alignment horizontal="center" textRotation="90" wrapText="1"/>
    </xf>
    <xf numFmtId="0" fontId="2" fillId="0" borderId="29" xfId="0" applyFont="1" applyFill="1" applyBorder="1" applyAlignment="1" applyProtection="1">
      <alignment textRotation="90" wrapText="1"/>
    </xf>
    <xf numFmtId="0" fontId="4" fillId="0" borderId="0" xfId="0" applyFont="1" applyProtection="1"/>
    <xf numFmtId="0" fontId="5" fillId="0" borderId="0" xfId="0" applyFont="1" applyProtection="1"/>
    <xf numFmtId="0" fontId="1" fillId="0" borderId="17" xfId="0" applyFont="1" applyBorder="1" applyAlignment="1" applyProtection="1"/>
    <xf numFmtId="0" fontId="1" fillId="0" borderId="7" xfId="0" applyFont="1" applyBorder="1" applyProtection="1"/>
    <xf numFmtId="0" fontId="11" fillId="0" borderId="7" xfId="0" applyFont="1" applyBorder="1" applyProtection="1"/>
    <xf numFmtId="0" fontId="1" fillId="0" borderId="31" xfId="0" applyFont="1" applyBorder="1" applyProtection="1"/>
    <xf numFmtId="0" fontId="1" fillId="0" borderId="23" xfId="0" applyFont="1" applyBorder="1" applyProtection="1"/>
    <xf numFmtId="0" fontId="1" fillId="0" borderId="22" xfId="0" applyFont="1" applyBorder="1" applyProtection="1"/>
    <xf numFmtId="0" fontId="1" fillId="0" borderId="2" xfId="0" applyFont="1" applyBorder="1" applyAlignment="1" applyProtection="1"/>
    <xf numFmtId="0" fontId="1" fillId="0" borderId="1" xfId="0" applyFont="1" applyBorder="1" applyProtection="1"/>
    <xf numFmtId="0" fontId="1" fillId="0" borderId="12" xfId="0" applyFont="1" applyBorder="1" applyProtection="1"/>
    <xf numFmtId="0" fontId="1" fillId="0" borderId="5" xfId="0" applyFont="1" applyBorder="1" applyProtection="1"/>
    <xf numFmtId="0" fontId="1" fillId="0" borderId="2" xfId="0" applyFont="1" applyBorder="1" applyAlignment="1" applyProtection="1">
      <alignment horizontal="justify"/>
    </xf>
    <xf numFmtId="0" fontId="1" fillId="0" borderId="44" xfId="0" applyFont="1" applyBorder="1" applyAlignment="1" applyProtection="1"/>
    <xf numFmtId="0" fontId="1" fillId="2" borderId="13" xfId="0" applyFont="1" applyFill="1" applyBorder="1" applyProtection="1"/>
    <xf numFmtId="0" fontId="1" fillId="0" borderId="13" xfId="0" applyFont="1" applyBorder="1" applyProtection="1"/>
    <xf numFmtId="0" fontId="11" fillId="2" borderId="13" xfId="0" applyFont="1" applyFill="1" applyBorder="1" applyProtection="1"/>
    <xf numFmtId="0" fontId="1" fillId="3" borderId="0" xfId="0" applyFont="1" applyFill="1" applyBorder="1" applyAlignment="1" applyProtection="1"/>
    <xf numFmtId="0" fontId="13" fillId="0" borderId="0" xfId="0" applyFont="1" applyProtection="1"/>
    <xf numFmtId="0" fontId="1" fillId="0" borderId="0" xfId="0" applyFont="1" applyFill="1" applyBorder="1" applyAlignment="1" applyProtection="1"/>
    <xf numFmtId="0" fontId="2" fillId="0" borderId="0" xfId="0" applyFont="1" applyBorder="1" applyProtection="1"/>
    <xf numFmtId="0" fontId="1" fillId="0" borderId="6" xfId="0" applyFont="1" applyFill="1" applyBorder="1" applyProtection="1">
      <protection locked="0"/>
    </xf>
    <xf numFmtId="164" fontId="2" fillId="0" borderId="1" xfId="0" applyNumberFormat="1" applyFont="1" applyBorder="1" applyProtection="1"/>
    <xf numFmtId="0" fontId="15" fillId="0" borderId="1" xfId="0" applyFont="1" applyBorder="1"/>
    <xf numFmtId="0" fontId="14" fillId="0" borderId="0" xfId="0" applyFont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Protection="1">
      <protection locked="0"/>
    </xf>
    <xf numFmtId="0" fontId="3" fillId="0" borderId="35" xfId="0" applyFont="1" applyBorder="1" applyAlignment="1" applyProtection="1">
      <alignment horizontal="center"/>
    </xf>
    <xf numFmtId="0" fontId="3" fillId="0" borderId="36" xfId="0" applyFont="1" applyBorder="1" applyAlignment="1" applyProtection="1">
      <alignment horizontal="center"/>
    </xf>
    <xf numFmtId="0" fontId="3" fillId="0" borderId="37" xfId="0" applyFont="1" applyBorder="1" applyAlignment="1" applyProtection="1">
      <alignment horizontal="center"/>
    </xf>
    <xf numFmtId="0" fontId="2" fillId="0" borderId="34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wrapText="1"/>
    </xf>
    <xf numFmtId="0" fontId="2" fillId="0" borderId="30" xfId="0" applyFont="1" applyFill="1" applyBorder="1" applyAlignment="1" applyProtection="1">
      <alignment horizontal="center" textRotation="90" wrapText="1"/>
    </xf>
    <xf numFmtId="0" fontId="2" fillId="0" borderId="43" xfId="0" applyFont="1" applyFill="1" applyBorder="1" applyAlignment="1" applyProtection="1">
      <alignment horizontal="center" textRotation="90" wrapText="1"/>
    </xf>
    <xf numFmtId="0" fontId="2" fillId="0" borderId="45" xfId="0" applyFont="1" applyFill="1" applyBorder="1" applyAlignment="1" applyProtection="1">
      <alignment horizontal="center" textRotation="90" wrapText="1"/>
    </xf>
    <xf numFmtId="0" fontId="2" fillId="0" borderId="5" xfId="0" applyFont="1" applyBorder="1" applyAlignment="1" applyProtection="1">
      <alignment horizontal="center"/>
    </xf>
    <xf numFmtId="0" fontId="2" fillId="0" borderId="28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 textRotation="90" wrapText="1"/>
    </xf>
    <xf numFmtId="0" fontId="2" fillId="0" borderId="16" xfId="0" applyFont="1" applyBorder="1" applyAlignment="1" applyProtection="1">
      <alignment horizontal="center" textRotation="90" wrapText="1"/>
    </xf>
    <xf numFmtId="0" fontId="2" fillId="2" borderId="14" xfId="0" applyFont="1" applyFill="1" applyBorder="1" applyAlignment="1" applyProtection="1">
      <alignment horizontal="center" textRotation="90" wrapText="1"/>
    </xf>
    <xf numFmtId="0" fontId="2" fillId="2" borderId="16" xfId="0" applyFont="1" applyFill="1" applyBorder="1" applyAlignment="1" applyProtection="1">
      <alignment horizontal="center" textRotation="90" wrapText="1"/>
    </xf>
    <xf numFmtId="0" fontId="2" fillId="0" borderId="14" xfId="0" applyFont="1" applyFill="1" applyBorder="1" applyAlignment="1" applyProtection="1">
      <alignment horizontal="center" textRotation="90" wrapText="1"/>
    </xf>
    <xf numFmtId="0" fontId="2" fillId="0" borderId="16" xfId="0" applyFont="1" applyFill="1" applyBorder="1" applyAlignment="1" applyProtection="1">
      <alignment horizontal="center" textRotation="90" wrapText="1"/>
    </xf>
    <xf numFmtId="0" fontId="8" fillId="0" borderId="0" xfId="0" applyFont="1" applyAlignment="1" applyProtection="1">
      <alignment horizontal="center" wrapText="1"/>
    </xf>
    <xf numFmtId="0" fontId="2" fillId="0" borderId="50" xfId="0" applyFont="1" applyFill="1" applyBorder="1" applyAlignment="1" applyProtection="1">
      <alignment horizontal="center" wrapText="1"/>
    </xf>
    <xf numFmtId="0" fontId="2" fillId="0" borderId="47" xfId="0" applyFont="1" applyFill="1" applyBorder="1" applyAlignment="1" applyProtection="1">
      <alignment horizontal="center" wrapText="1"/>
    </xf>
    <xf numFmtId="0" fontId="14" fillId="4" borderId="34" xfId="0" applyFont="1" applyFill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 wrapText="1"/>
    </xf>
    <xf numFmtId="0" fontId="2" fillId="0" borderId="2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2" fillId="0" borderId="33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6" xfId="0" applyFont="1" applyBorder="1" applyAlignment="1" applyProtection="1">
      <alignment horizontal="center" wrapText="1"/>
    </xf>
    <xf numFmtId="0" fontId="8" fillId="0" borderId="0" xfId="0" applyFont="1" applyAlignment="1" applyProtection="1">
      <alignment horizontal="center" wrapText="1" readingOrder="1"/>
    </xf>
    <xf numFmtId="164" fontId="14" fillId="4" borderId="34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textRotation="90" wrapText="1"/>
    </xf>
    <xf numFmtId="0" fontId="2" fillId="0" borderId="12" xfId="0" applyFont="1" applyFill="1" applyBorder="1" applyAlignment="1" applyProtection="1">
      <alignment horizontal="center" textRotation="90" wrapText="1"/>
    </xf>
    <xf numFmtId="0" fontId="2" fillId="0" borderId="6" xfId="0" applyFont="1" applyFill="1" applyBorder="1" applyAlignment="1" applyProtection="1">
      <alignment horizontal="center" textRotation="90" wrapText="1"/>
    </xf>
    <xf numFmtId="0" fontId="3" fillId="0" borderId="38" xfId="0" applyFont="1" applyFill="1" applyBorder="1" applyAlignment="1" applyProtection="1">
      <alignment horizontal="center"/>
    </xf>
    <xf numFmtId="0" fontId="3" fillId="0" borderId="39" xfId="0" applyFont="1" applyFill="1" applyBorder="1" applyAlignment="1" applyProtection="1">
      <alignment horizontal="center"/>
    </xf>
    <xf numFmtId="0" fontId="3" fillId="0" borderId="40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 wrapText="1"/>
    </xf>
    <xf numFmtId="0" fontId="2" fillId="0" borderId="42" xfId="0" applyFont="1" applyFill="1" applyBorder="1" applyAlignment="1" applyProtection="1">
      <alignment horizontal="center" wrapText="1"/>
    </xf>
    <xf numFmtId="164" fontId="2" fillId="0" borderId="11" xfId="0" applyNumberFormat="1" applyFont="1" applyFill="1" applyBorder="1" applyAlignment="1" applyProtection="1">
      <alignment horizontal="center" textRotation="90" wrapText="1"/>
    </xf>
    <xf numFmtId="0" fontId="3" fillId="0" borderId="8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 textRotation="90" wrapText="1"/>
    </xf>
    <xf numFmtId="0" fontId="2" fillId="0" borderId="1" xfId="0" applyFont="1" applyFill="1" applyBorder="1" applyAlignment="1" applyProtection="1">
      <alignment horizontal="center" wrapText="1"/>
    </xf>
    <xf numFmtId="0" fontId="2" fillId="0" borderId="5" xfId="0" applyFont="1" applyFill="1" applyBorder="1" applyAlignment="1" applyProtection="1">
      <alignment horizontal="center" wrapText="1"/>
    </xf>
    <xf numFmtId="164" fontId="2" fillId="2" borderId="11" xfId="0" applyNumberFormat="1" applyFont="1" applyFill="1" applyBorder="1" applyAlignment="1" applyProtection="1">
      <alignment horizontal="center" textRotation="90" wrapText="1"/>
    </xf>
    <xf numFmtId="0" fontId="2" fillId="2" borderId="1" xfId="0" applyFont="1" applyFill="1" applyBorder="1" applyAlignment="1" applyProtection="1">
      <alignment horizontal="center" textRotation="90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3" fillId="0" borderId="47" xfId="0" applyFont="1" applyFill="1" applyBorder="1" applyAlignment="1" applyProtection="1">
      <alignment horizontal="center"/>
    </xf>
    <xf numFmtId="164" fontId="2" fillId="2" borderId="6" xfId="0" applyNumberFormat="1" applyFont="1" applyFill="1" applyBorder="1" applyAlignment="1" applyProtection="1">
      <alignment horizontal="center" textRotation="90" wrapText="1"/>
    </xf>
    <xf numFmtId="0" fontId="2" fillId="0" borderId="12" xfId="0" applyFont="1" applyFill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textRotation="90"/>
    </xf>
    <xf numFmtId="0" fontId="2" fillId="0" borderId="14" xfId="0" applyFont="1" applyBorder="1" applyAlignment="1" applyProtection="1">
      <alignment horizontal="center" textRotation="90"/>
    </xf>
    <xf numFmtId="0" fontId="2" fillId="0" borderId="12" xfId="0" applyFont="1" applyBorder="1" applyAlignment="1" applyProtection="1">
      <alignment horizontal="center" textRotation="90"/>
    </xf>
    <xf numFmtId="0" fontId="2" fillId="0" borderId="19" xfId="0" applyFont="1" applyBorder="1" applyAlignment="1" applyProtection="1">
      <alignment horizontal="center" textRotation="90"/>
    </xf>
    <xf numFmtId="0" fontId="2" fillId="0" borderId="11" xfId="0" applyFont="1" applyBorder="1" applyAlignment="1" applyProtection="1">
      <alignment horizontal="center" textRotation="90"/>
    </xf>
    <xf numFmtId="0" fontId="2" fillId="0" borderId="20" xfId="0" applyFont="1" applyBorder="1" applyAlignment="1" applyProtection="1">
      <alignment horizontal="center" textRotation="90"/>
    </xf>
    <xf numFmtId="0" fontId="3" fillId="0" borderId="41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39" xfId="0" applyFont="1" applyFill="1" applyBorder="1" applyProtection="1"/>
    <xf numFmtId="0" fontId="3" fillId="0" borderId="40" xfId="0" applyFont="1" applyFill="1" applyBorder="1" applyProtection="1"/>
    <xf numFmtId="0" fontId="3" fillId="0" borderId="28" xfId="0" applyFont="1" applyFill="1" applyBorder="1" applyProtection="1"/>
    <xf numFmtId="0" fontId="3" fillId="0" borderId="42" xfId="0" applyFont="1" applyFill="1" applyBorder="1" applyProtection="1"/>
    <xf numFmtId="0" fontId="3" fillId="0" borderId="6" xfId="0" applyFont="1" applyFill="1" applyBorder="1" applyProtection="1"/>
    <xf numFmtId="0" fontId="2" fillId="0" borderId="1" xfId="0" applyFont="1" applyFill="1" applyBorder="1" applyAlignment="1" applyProtection="1">
      <alignment horizontal="center" textRotation="90"/>
    </xf>
    <xf numFmtId="0" fontId="2" fillId="0" borderId="14" xfId="0" applyFont="1" applyFill="1" applyBorder="1" applyAlignment="1" applyProtection="1">
      <alignment horizontal="center" textRotation="90"/>
    </xf>
    <xf numFmtId="0" fontId="2" fillId="0" borderId="46" xfId="0" applyFont="1" applyFill="1" applyBorder="1" applyAlignment="1" applyProtection="1">
      <alignment horizontal="center" textRotation="90" wrapText="1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/>
    </xf>
    <xf numFmtId="0" fontId="3" fillId="0" borderId="42" xfId="0" applyFont="1" applyFill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 textRotation="90"/>
    </xf>
    <xf numFmtId="0" fontId="2" fillId="0" borderId="19" xfId="0" applyFont="1" applyFill="1" applyBorder="1" applyAlignment="1" applyProtection="1">
      <alignment horizontal="center" textRotation="90"/>
    </xf>
    <xf numFmtId="0" fontId="2" fillId="0" borderId="43" xfId="0" applyFont="1" applyFill="1" applyBorder="1" applyAlignment="1" applyProtection="1">
      <alignment horizontal="center" textRotation="90"/>
    </xf>
    <xf numFmtId="0" fontId="2" fillId="0" borderId="5" xfId="0" applyFont="1" applyBorder="1" applyAlignment="1" applyProtection="1">
      <alignment horizontal="center" textRotation="90"/>
    </xf>
    <xf numFmtId="0" fontId="2" fillId="0" borderId="29" xfId="0" applyFont="1" applyBorder="1" applyAlignment="1" applyProtection="1">
      <alignment horizontal="center" textRotation="90"/>
    </xf>
    <xf numFmtId="0" fontId="1" fillId="0" borderId="1" xfId="0" applyFont="1" applyFill="1" applyBorder="1" applyAlignment="1" applyProtection="1">
      <alignment horizontal="center" textRotation="90"/>
    </xf>
    <xf numFmtId="0" fontId="1" fillId="0" borderId="14" xfId="0" applyFont="1" applyFill="1" applyBorder="1" applyAlignment="1" applyProtection="1">
      <alignment horizontal="center" textRotation="90"/>
    </xf>
    <xf numFmtId="0" fontId="8" fillId="4" borderId="34" xfId="0" applyFont="1" applyFill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0" fontId="2" fillId="0" borderId="49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14" fillId="0" borderId="0" xfId="0" applyFont="1" applyAlignment="1">
      <alignment horizontal="center" wrapText="1"/>
    </xf>
    <xf numFmtId="0" fontId="14" fillId="4" borderId="0" xfId="0" applyFont="1" applyFill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J47"/>
  <sheetViews>
    <sheetView tabSelected="1" zoomScale="120" zoomScaleNormal="120" zoomScaleSheetLayoutView="90" workbookViewId="0">
      <pane xSplit="1" ySplit="9" topLeftCell="B40" activePane="bottomRight" state="frozen"/>
      <selection pane="topRight" activeCell="B1" sqref="B1"/>
      <selection pane="bottomLeft" activeCell="A8" sqref="A8"/>
      <selection pane="bottomRight" activeCell="J42" sqref="J42:J45"/>
    </sheetView>
  </sheetViews>
  <sheetFormatPr defaultRowHeight="14.4" x14ac:dyDescent="0.3"/>
  <cols>
    <col min="1" max="1" width="46.88671875" style="24" customWidth="1"/>
    <col min="2" max="11" width="8.6640625" style="24" customWidth="1"/>
    <col min="12" max="13" width="8.6640625" style="25" customWidth="1"/>
    <col min="14" max="15" width="8.6640625" style="24" customWidth="1"/>
    <col min="16" max="16" width="8.6640625" style="25" customWidth="1"/>
    <col min="17" max="17" width="7.6640625" style="24" customWidth="1"/>
    <col min="18" max="20" width="8.6640625" style="24" customWidth="1"/>
    <col min="21" max="21" width="12.88671875" style="25" customWidth="1"/>
    <col min="22" max="22" width="8.44140625" style="24" customWidth="1"/>
    <col min="23" max="23" width="8.6640625" style="24" customWidth="1"/>
    <col min="24" max="24" width="8.6640625" style="25" customWidth="1"/>
    <col min="25" max="25" width="9.6640625" style="25" customWidth="1"/>
    <col min="26" max="26" width="9.88671875" style="24" customWidth="1"/>
    <col min="27" max="27" width="10" style="24" customWidth="1"/>
    <col min="28" max="28" width="10.109375" style="25" customWidth="1"/>
    <col min="29" max="29" width="10.109375" style="24" customWidth="1"/>
    <col min="30" max="30" width="11" style="24" customWidth="1"/>
    <col min="31" max="31" width="10.5546875" style="24" customWidth="1"/>
    <col min="32" max="32" width="10" style="24" customWidth="1"/>
    <col min="33" max="33" width="11.44140625" style="25" customWidth="1"/>
    <col min="34" max="34" width="11.6640625" style="25" customWidth="1"/>
    <col min="35" max="35" width="12" style="25" customWidth="1"/>
    <col min="36" max="36" width="15.6640625" style="25" customWidth="1"/>
    <col min="37" max="16384" width="8.88671875" style="24"/>
  </cols>
  <sheetData>
    <row r="1" spans="1:36" ht="15.6" x14ac:dyDescent="0.3">
      <c r="A1" s="170" t="s">
        <v>112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</row>
    <row r="2" spans="1:36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7"/>
      <c r="M2" s="27"/>
    </row>
    <row r="3" spans="1:36" ht="15.6" x14ac:dyDescent="0.3">
      <c r="A3" s="28" t="s">
        <v>67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</row>
    <row r="4" spans="1:36" ht="15" thickBot="1" x14ac:dyDescent="0.35"/>
    <row r="5" spans="1:36" ht="15" thickBot="1" x14ac:dyDescent="0.35">
      <c r="A5" s="174" t="s">
        <v>8</v>
      </c>
      <c r="B5" s="153" t="s">
        <v>7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4"/>
      <c r="N5" s="152" t="s">
        <v>37</v>
      </c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4"/>
      <c r="Z5" s="152" t="s">
        <v>36</v>
      </c>
      <c r="AA5" s="153"/>
      <c r="AB5" s="153"/>
      <c r="AC5" s="153"/>
      <c r="AD5" s="153"/>
      <c r="AE5" s="153"/>
      <c r="AF5" s="153"/>
      <c r="AG5" s="153"/>
      <c r="AH5" s="153"/>
      <c r="AI5" s="153"/>
      <c r="AJ5" s="154"/>
    </row>
    <row r="6" spans="1:36" ht="27.75" customHeight="1" x14ac:dyDescent="0.3">
      <c r="A6" s="175"/>
      <c r="B6" s="155" t="s">
        <v>9</v>
      </c>
      <c r="C6" s="155"/>
      <c r="D6" s="155"/>
      <c r="E6" s="155"/>
      <c r="F6" s="155"/>
      <c r="G6" s="155"/>
      <c r="H6" s="155"/>
      <c r="I6" s="156"/>
      <c r="J6" s="157" t="s">
        <v>51</v>
      </c>
      <c r="K6" s="157"/>
      <c r="L6" s="157"/>
      <c r="M6" s="158" t="s">
        <v>6</v>
      </c>
      <c r="N6" s="155" t="s">
        <v>9</v>
      </c>
      <c r="O6" s="155"/>
      <c r="P6" s="155"/>
      <c r="Q6" s="155"/>
      <c r="R6" s="155"/>
      <c r="S6" s="155"/>
      <c r="T6" s="155"/>
      <c r="U6" s="156"/>
      <c r="V6" s="157" t="s">
        <v>51</v>
      </c>
      <c r="W6" s="157"/>
      <c r="X6" s="157"/>
      <c r="Y6" s="158" t="s">
        <v>6</v>
      </c>
      <c r="Z6" s="177" t="s">
        <v>9</v>
      </c>
      <c r="AA6" s="155"/>
      <c r="AB6" s="155"/>
      <c r="AC6" s="155"/>
      <c r="AD6" s="155"/>
      <c r="AE6" s="155"/>
      <c r="AF6" s="155"/>
      <c r="AG6" s="156"/>
      <c r="AH6" s="171" t="s">
        <v>51</v>
      </c>
      <c r="AI6" s="172"/>
      <c r="AJ6" s="158" t="s">
        <v>6</v>
      </c>
    </row>
    <row r="7" spans="1:36" ht="14.25" customHeight="1" x14ac:dyDescent="0.3">
      <c r="A7" s="175"/>
      <c r="B7" s="180" t="s">
        <v>1</v>
      </c>
      <c r="C7" s="179"/>
      <c r="D7" s="179"/>
      <c r="E7" s="161" t="s">
        <v>5</v>
      </c>
      <c r="F7" s="162"/>
      <c r="G7" s="162"/>
      <c r="H7" s="162"/>
      <c r="I7" s="163"/>
      <c r="J7" s="164" t="s">
        <v>89</v>
      </c>
      <c r="K7" s="166" t="s">
        <v>10</v>
      </c>
      <c r="L7" s="168" t="s">
        <v>11</v>
      </c>
      <c r="M7" s="159"/>
      <c r="N7" s="180" t="s">
        <v>1</v>
      </c>
      <c r="O7" s="179"/>
      <c r="P7" s="179"/>
      <c r="Q7" s="161" t="s">
        <v>5</v>
      </c>
      <c r="R7" s="162"/>
      <c r="S7" s="162"/>
      <c r="T7" s="162"/>
      <c r="U7" s="163"/>
      <c r="V7" s="164" t="s">
        <v>89</v>
      </c>
      <c r="W7" s="166" t="s">
        <v>10</v>
      </c>
      <c r="X7" s="168" t="s">
        <v>11</v>
      </c>
      <c r="Y7" s="159"/>
      <c r="Z7" s="178" t="s">
        <v>1</v>
      </c>
      <c r="AA7" s="179"/>
      <c r="AB7" s="179"/>
      <c r="AC7" s="161" t="s">
        <v>5</v>
      </c>
      <c r="AD7" s="162"/>
      <c r="AE7" s="162"/>
      <c r="AF7" s="162"/>
      <c r="AG7" s="163"/>
      <c r="AH7" s="168" t="s">
        <v>89</v>
      </c>
      <c r="AI7" s="168" t="s">
        <v>11</v>
      </c>
      <c r="AJ7" s="159"/>
    </row>
    <row r="8" spans="1:36" ht="108" customHeight="1" thickBot="1" x14ac:dyDescent="0.35">
      <c r="A8" s="176"/>
      <c r="B8" s="29" t="s">
        <v>2</v>
      </c>
      <c r="C8" s="30" t="s">
        <v>3</v>
      </c>
      <c r="D8" s="31" t="s">
        <v>4</v>
      </c>
      <c r="E8" s="30" t="s">
        <v>45</v>
      </c>
      <c r="F8" s="30" t="s">
        <v>46</v>
      </c>
      <c r="G8" s="30" t="s">
        <v>47</v>
      </c>
      <c r="H8" s="30" t="s">
        <v>48</v>
      </c>
      <c r="I8" s="31" t="s">
        <v>4</v>
      </c>
      <c r="J8" s="165"/>
      <c r="K8" s="167"/>
      <c r="L8" s="169"/>
      <c r="M8" s="160"/>
      <c r="N8" s="29" t="s">
        <v>2</v>
      </c>
      <c r="O8" s="30" t="s">
        <v>3</v>
      </c>
      <c r="P8" s="31" t="s">
        <v>4</v>
      </c>
      <c r="Q8" s="30" t="s">
        <v>45</v>
      </c>
      <c r="R8" s="30" t="s">
        <v>46</v>
      </c>
      <c r="S8" s="30" t="s">
        <v>47</v>
      </c>
      <c r="T8" s="30" t="s">
        <v>48</v>
      </c>
      <c r="U8" s="31" t="s">
        <v>4</v>
      </c>
      <c r="V8" s="165"/>
      <c r="W8" s="167"/>
      <c r="X8" s="169"/>
      <c r="Y8" s="160"/>
      <c r="Z8" s="32" t="s">
        <v>2</v>
      </c>
      <c r="AA8" s="30" t="s">
        <v>3</v>
      </c>
      <c r="AB8" s="31" t="s">
        <v>4</v>
      </c>
      <c r="AC8" s="30" t="s">
        <v>45</v>
      </c>
      <c r="AD8" s="30" t="s">
        <v>46</v>
      </c>
      <c r="AE8" s="30" t="s">
        <v>47</v>
      </c>
      <c r="AF8" s="30" t="s">
        <v>48</v>
      </c>
      <c r="AG8" s="31" t="s">
        <v>4</v>
      </c>
      <c r="AH8" s="169"/>
      <c r="AI8" s="169"/>
      <c r="AJ8" s="160"/>
    </row>
    <row r="9" spans="1:36" s="45" customFormat="1" ht="10.8" thickBot="1" x14ac:dyDescent="0.25">
      <c r="A9" s="33">
        <v>1</v>
      </c>
      <c r="B9" s="34">
        <v>2</v>
      </c>
      <c r="C9" s="35">
        <v>3</v>
      </c>
      <c r="D9" s="36" t="s">
        <v>39</v>
      </c>
      <c r="E9" s="35">
        <v>5</v>
      </c>
      <c r="F9" s="35">
        <v>6</v>
      </c>
      <c r="G9" s="35">
        <v>7</v>
      </c>
      <c r="H9" s="35">
        <v>8</v>
      </c>
      <c r="I9" s="36" t="s">
        <v>52</v>
      </c>
      <c r="J9" s="35">
        <v>10</v>
      </c>
      <c r="K9" s="37">
        <v>11</v>
      </c>
      <c r="L9" s="36" t="s">
        <v>49</v>
      </c>
      <c r="M9" s="38" t="s">
        <v>50</v>
      </c>
      <c r="N9" s="39">
        <v>14</v>
      </c>
      <c r="O9" s="40">
        <v>15</v>
      </c>
      <c r="P9" s="40" t="s">
        <v>53</v>
      </c>
      <c r="Q9" s="40">
        <v>17</v>
      </c>
      <c r="R9" s="40">
        <v>18</v>
      </c>
      <c r="S9" s="40">
        <v>19</v>
      </c>
      <c r="T9" s="40">
        <v>20</v>
      </c>
      <c r="U9" s="40" t="s">
        <v>54</v>
      </c>
      <c r="V9" s="40">
        <v>22</v>
      </c>
      <c r="W9" s="41">
        <v>23</v>
      </c>
      <c r="X9" s="40" t="s">
        <v>55</v>
      </c>
      <c r="Y9" s="42" t="s">
        <v>56</v>
      </c>
      <c r="Z9" s="43" t="s">
        <v>57</v>
      </c>
      <c r="AA9" s="40" t="s">
        <v>58</v>
      </c>
      <c r="AB9" s="40" t="s">
        <v>59</v>
      </c>
      <c r="AC9" s="40" t="s">
        <v>60</v>
      </c>
      <c r="AD9" s="40" t="s">
        <v>61</v>
      </c>
      <c r="AE9" s="40" t="s">
        <v>62</v>
      </c>
      <c r="AF9" s="40" t="s">
        <v>63</v>
      </c>
      <c r="AG9" s="40" t="s">
        <v>64</v>
      </c>
      <c r="AH9" s="40" t="s">
        <v>65</v>
      </c>
      <c r="AI9" s="40" t="s">
        <v>87</v>
      </c>
      <c r="AJ9" s="44" t="s">
        <v>88</v>
      </c>
    </row>
    <row r="10" spans="1:36" x14ac:dyDescent="0.3">
      <c r="A10" s="46" t="s">
        <v>12</v>
      </c>
      <c r="B10" s="13"/>
      <c r="C10" s="14"/>
      <c r="D10" s="47">
        <f>B10+C10</f>
        <v>0</v>
      </c>
      <c r="E10" s="14"/>
      <c r="F10" s="14"/>
      <c r="G10" s="14"/>
      <c r="H10" s="14"/>
      <c r="I10" s="47">
        <f>E10+F10+G10+H10</f>
        <v>0</v>
      </c>
      <c r="J10" s="14"/>
      <c r="K10" s="48">
        <v>3.8</v>
      </c>
      <c r="L10" s="47">
        <f>ROUND(J10*K10,0)</f>
        <v>0</v>
      </c>
      <c r="M10" s="49">
        <f>D10+I10+L10</f>
        <v>0</v>
      </c>
      <c r="N10" s="17"/>
      <c r="O10" s="18"/>
      <c r="P10" s="50">
        <f>N10+O10</f>
        <v>0</v>
      </c>
      <c r="Q10" s="18"/>
      <c r="R10" s="18"/>
      <c r="S10" s="18"/>
      <c r="T10" s="18"/>
      <c r="U10" s="50">
        <f>Q10+R10+S10+T10</f>
        <v>0</v>
      </c>
      <c r="V10" s="18"/>
      <c r="W10" s="48">
        <v>3.8</v>
      </c>
      <c r="X10" s="50">
        <f>ROUND(V10*W10,0)</f>
        <v>0</v>
      </c>
      <c r="Y10" s="51">
        <f>P10+U10+X10</f>
        <v>0</v>
      </c>
      <c r="Z10" s="52">
        <f>B10+N10</f>
        <v>0</v>
      </c>
      <c r="AA10" s="50">
        <f t="shared" ref="AA10:AF10" si="0">C10+O10</f>
        <v>0</v>
      </c>
      <c r="AB10" s="50">
        <f t="shared" si="0"/>
        <v>0</v>
      </c>
      <c r="AC10" s="53">
        <f t="shared" si="0"/>
        <v>0</v>
      </c>
      <c r="AD10" s="53">
        <f t="shared" si="0"/>
        <v>0</v>
      </c>
      <c r="AE10" s="53">
        <f t="shared" si="0"/>
        <v>0</v>
      </c>
      <c r="AF10" s="53">
        <f t="shared" si="0"/>
        <v>0</v>
      </c>
      <c r="AG10" s="50">
        <f>AC10+AD10+AE10+AF10</f>
        <v>0</v>
      </c>
      <c r="AH10" s="50">
        <f>J10+V10</f>
        <v>0</v>
      </c>
      <c r="AI10" s="50">
        <f>L10+X10</f>
        <v>0</v>
      </c>
      <c r="AJ10" s="54">
        <f>M10+Y10</f>
        <v>0</v>
      </c>
    </row>
    <row r="11" spans="1:36" x14ac:dyDescent="0.3">
      <c r="A11" s="55" t="s">
        <v>13</v>
      </c>
      <c r="B11" s="15"/>
      <c r="C11" s="16"/>
      <c r="D11" s="11">
        <f t="shared" ref="D11:D46" si="1">B11+C11</f>
        <v>0</v>
      </c>
      <c r="E11" s="16"/>
      <c r="F11" s="16"/>
      <c r="G11" s="16"/>
      <c r="H11" s="16"/>
      <c r="I11" s="11">
        <f t="shared" ref="I11:I39" si="2">E11+F11+G11+H11</f>
        <v>0</v>
      </c>
      <c r="J11" s="16"/>
      <c r="K11" s="56">
        <v>2.6</v>
      </c>
      <c r="L11" s="47">
        <f t="shared" ref="L11:L38" si="3">ROUND(J11*K11,0)</f>
        <v>0</v>
      </c>
      <c r="M11" s="57">
        <f t="shared" ref="M11:M45" si="4">D11+I11+L11</f>
        <v>0</v>
      </c>
      <c r="N11" s="19"/>
      <c r="O11" s="20"/>
      <c r="P11" s="12">
        <f t="shared" ref="P11:P45" si="5">N11+O11</f>
        <v>0</v>
      </c>
      <c r="Q11" s="20"/>
      <c r="R11" s="20"/>
      <c r="S11" s="20"/>
      <c r="T11" s="20"/>
      <c r="U11" s="12">
        <f t="shared" ref="U11:U46" si="6">Q11+R11+S11+T11</f>
        <v>0</v>
      </c>
      <c r="V11" s="20"/>
      <c r="W11" s="56">
        <v>2.6</v>
      </c>
      <c r="X11" s="50">
        <f>ROUND(V11*W11,0)</f>
        <v>0</v>
      </c>
      <c r="Y11" s="58">
        <f t="shared" ref="Y11:Y46" si="7">P11+U11+X11</f>
        <v>0</v>
      </c>
      <c r="Z11" s="59">
        <f t="shared" ref="Z11:Z39" si="8">B11+N11</f>
        <v>0</v>
      </c>
      <c r="AA11" s="12">
        <f t="shared" ref="AA11:AA39" si="9">C11+O11</f>
        <v>0</v>
      </c>
      <c r="AB11" s="12">
        <f t="shared" ref="AB11:AB39" si="10">D11+P11</f>
        <v>0</v>
      </c>
      <c r="AC11" s="60">
        <f t="shared" ref="AC11:AC39" si="11">E11+Q11</f>
        <v>0</v>
      </c>
      <c r="AD11" s="60">
        <f t="shared" ref="AD11:AD39" si="12">F11+R11</f>
        <v>0</v>
      </c>
      <c r="AE11" s="60">
        <f t="shared" ref="AE11:AE39" si="13">G11+S11</f>
        <v>0</v>
      </c>
      <c r="AF11" s="60">
        <f t="shared" ref="AF11:AF39" si="14">H11+T11</f>
        <v>0</v>
      </c>
      <c r="AG11" s="12">
        <f t="shared" ref="AG11:AG39" si="15">AC11+AD11+AE11+AF11</f>
        <v>0</v>
      </c>
      <c r="AH11" s="12">
        <f t="shared" ref="AH11:AH39" si="16">J11+V11</f>
        <v>0</v>
      </c>
      <c r="AI11" s="12">
        <f t="shared" ref="AI11:AI39" si="17">L11+X11</f>
        <v>0</v>
      </c>
      <c r="AJ11" s="61">
        <f t="shared" ref="AJ11:AJ39" si="18">M11+Y11</f>
        <v>0</v>
      </c>
    </row>
    <row r="12" spans="1:36" x14ac:dyDescent="0.3">
      <c r="A12" s="62" t="s">
        <v>14</v>
      </c>
      <c r="B12" s="15"/>
      <c r="C12" s="16"/>
      <c r="D12" s="11">
        <f t="shared" si="1"/>
        <v>0</v>
      </c>
      <c r="E12" s="16"/>
      <c r="F12" s="16"/>
      <c r="G12" s="16"/>
      <c r="H12" s="16"/>
      <c r="I12" s="11">
        <f t="shared" si="2"/>
        <v>0</v>
      </c>
      <c r="J12" s="16"/>
      <c r="K12" s="56">
        <v>2.5</v>
      </c>
      <c r="L12" s="47">
        <f t="shared" si="3"/>
        <v>0</v>
      </c>
      <c r="M12" s="57">
        <f t="shared" si="4"/>
        <v>0</v>
      </c>
      <c r="N12" s="19"/>
      <c r="O12" s="20"/>
      <c r="P12" s="12">
        <f t="shared" si="5"/>
        <v>0</v>
      </c>
      <c r="Q12" s="20"/>
      <c r="R12" s="20"/>
      <c r="S12" s="20"/>
      <c r="T12" s="20"/>
      <c r="U12" s="12">
        <f t="shared" si="6"/>
        <v>0</v>
      </c>
      <c r="V12" s="20"/>
      <c r="W12" s="56">
        <v>2.5</v>
      </c>
      <c r="X12" s="50">
        <f t="shared" ref="X12:X46" si="19">ROUND(V12*W12,0)</f>
        <v>0</v>
      </c>
      <c r="Y12" s="58">
        <f t="shared" si="7"/>
        <v>0</v>
      </c>
      <c r="Z12" s="59">
        <f t="shared" si="8"/>
        <v>0</v>
      </c>
      <c r="AA12" s="12">
        <f t="shared" si="9"/>
        <v>0</v>
      </c>
      <c r="AB12" s="12">
        <f t="shared" si="10"/>
        <v>0</v>
      </c>
      <c r="AC12" s="60">
        <f t="shared" si="11"/>
        <v>0</v>
      </c>
      <c r="AD12" s="60">
        <f t="shared" si="12"/>
        <v>0</v>
      </c>
      <c r="AE12" s="60">
        <f t="shared" si="13"/>
        <v>0</v>
      </c>
      <c r="AF12" s="60">
        <f t="shared" si="14"/>
        <v>0</v>
      </c>
      <c r="AG12" s="12">
        <f t="shared" si="15"/>
        <v>0</v>
      </c>
      <c r="AH12" s="12">
        <f t="shared" si="16"/>
        <v>0</v>
      </c>
      <c r="AI12" s="12">
        <f t="shared" si="17"/>
        <v>0</v>
      </c>
      <c r="AJ12" s="61">
        <f t="shared" si="18"/>
        <v>0</v>
      </c>
    </row>
    <row r="13" spans="1:36" x14ac:dyDescent="0.3">
      <c r="A13" s="55" t="s">
        <v>15</v>
      </c>
      <c r="B13" s="15"/>
      <c r="C13" s="16"/>
      <c r="D13" s="11">
        <f t="shared" si="1"/>
        <v>0</v>
      </c>
      <c r="E13" s="16"/>
      <c r="F13" s="16"/>
      <c r="G13" s="16"/>
      <c r="H13" s="16"/>
      <c r="I13" s="11">
        <f t="shared" si="2"/>
        <v>0</v>
      </c>
      <c r="J13" s="16"/>
      <c r="K13" s="56">
        <v>2.2000000000000002</v>
      </c>
      <c r="L13" s="47">
        <f t="shared" si="3"/>
        <v>0</v>
      </c>
      <c r="M13" s="57">
        <f t="shared" si="4"/>
        <v>0</v>
      </c>
      <c r="N13" s="19"/>
      <c r="O13" s="20"/>
      <c r="P13" s="12">
        <f t="shared" si="5"/>
        <v>0</v>
      </c>
      <c r="Q13" s="20"/>
      <c r="R13" s="20"/>
      <c r="S13" s="20"/>
      <c r="T13" s="20"/>
      <c r="U13" s="12">
        <f t="shared" si="6"/>
        <v>0</v>
      </c>
      <c r="V13" s="20"/>
      <c r="W13" s="56">
        <v>2.2000000000000002</v>
      </c>
      <c r="X13" s="50">
        <f t="shared" si="19"/>
        <v>0</v>
      </c>
      <c r="Y13" s="58">
        <f t="shared" si="7"/>
        <v>0</v>
      </c>
      <c r="Z13" s="59">
        <f t="shared" si="8"/>
        <v>0</v>
      </c>
      <c r="AA13" s="12">
        <f t="shared" si="9"/>
        <v>0</v>
      </c>
      <c r="AB13" s="12">
        <f t="shared" si="10"/>
        <v>0</v>
      </c>
      <c r="AC13" s="60">
        <f t="shared" si="11"/>
        <v>0</v>
      </c>
      <c r="AD13" s="60">
        <f t="shared" si="12"/>
        <v>0</v>
      </c>
      <c r="AE13" s="60">
        <f t="shared" si="13"/>
        <v>0</v>
      </c>
      <c r="AF13" s="60">
        <f t="shared" si="14"/>
        <v>0</v>
      </c>
      <c r="AG13" s="12">
        <f t="shared" si="15"/>
        <v>0</v>
      </c>
      <c r="AH13" s="12">
        <f t="shared" si="16"/>
        <v>0</v>
      </c>
      <c r="AI13" s="12">
        <f t="shared" si="17"/>
        <v>0</v>
      </c>
      <c r="AJ13" s="61">
        <f t="shared" si="18"/>
        <v>0</v>
      </c>
    </row>
    <row r="14" spans="1:36" x14ac:dyDescent="0.3">
      <c r="A14" s="55" t="s">
        <v>16</v>
      </c>
      <c r="B14" s="15"/>
      <c r="C14" s="16"/>
      <c r="D14" s="11">
        <f t="shared" si="1"/>
        <v>0</v>
      </c>
      <c r="E14" s="16"/>
      <c r="F14" s="16"/>
      <c r="G14" s="16"/>
      <c r="H14" s="16"/>
      <c r="I14" s="11">
        <f t="shared" si="2"/>
        <v>0</v>
      </c>
      <c r="J14" s="16"/>
      <c r="K14" s="56">
        <v>2.1</v>
      </c>
      <c r="L14" s="47">
        <f t="shared" si="3"/>
        <v>0</v>
      </c>
      <c r="M14" s="57">
        <f t="shared" si="4"/>
        <v>0</v>
      </c>
      <c r="N14" s="19"/>
      <c r="O14" s="20"/>
      <c r="P14" s="12">
        <f t="shared" si="5"/>
        <v>0</v>
      </c>
      <c r="Q14" s="20"/>
      <c r="R14" s="20"/>
      <c r="S14" s="20"/>
      <c r="T14" s="20"/>
      <c r="U14" s="12">
        <f t="shared" si="6"/>
        <v>0</v>
      </c>
      <c r="V14" s="20"/>
      <c r="W14" s="56">
        <v>2.1</v>
      </c>
      <c r="X14" s="50">
        <f t="shared" si="19"/>
        <v>0</v>
      </c>
      <c r="Y14" s="58">
        <f t="shared" si="7"/>
        <v>0</v>
      </c>
      <c r="Z14" s="59">
        <f t="shared" si="8"/>
        <v>0</v>
      </c>
      <c r="AA14" s="12">
        <f t="shared" si="9"/>
        <v>0</v>
      </c>
      <c r="AB14" s="12">
        <f t="shared" si="10"/>
        <v>0</v>
      </c>
      <c r="AC14" s="60">
        <f t="shared" si="11"/>
        <v>0</v>
      </c>
      <c r="AD14" s="60">
        <f t="shared" si="12"/>
        <v>0</v>
      </c>
      <c r="AE14" s="60">
        <f t="shared" si="13"/>
        <v>0</v>
      </c>
      <c r="AF14" s="60">
        <f t="shared" si="14"/>
        <v>0</v>
      </c>
      <c r="AG14" s="12">
        <f t="shared" si="15"/>
        <v>0</v>
      </c>
      <c r="AH14" s="12">
        <f t="shared" si="16"/>
        <v>0</v>
      </c>
      <c r="AI14" s="12">
        <f t="shared" si="17"/>
        <v>0</v>
      </c>
      <c r="AJ14" s="61">
        <f t="shared" si="18"/>
        <v>0</v>
      </c>
    </row>
    <row r="15" spans="1:36" x14ac:dyDescent="0.3">
      <c r="A15" s="63" t="s">
        <v>17</v>
      </c>
      <c r="B15" s="15"/>
      <c r="C15" s="16"/>
      <c r="D15" s="11">
        <f t="shared" si="1"/>
        <v>0</v>
      </c>
      <c r="E15" s="16"/>
      <c r="F15" s="16"/>
      <c r="G15" s="16"/>
      <c r="H15" s="16"/>
      <c r="I15" s="11">
        <f t="shared" si="2"/>
        <v>0</v>
      </c>
      <c r="J15" s="16"/>
      <c r="K15" s="56">
        <v>2.1</v>
      </c>
      <c r="L15" s="47">
        <f t="shared" si="3"/>
        <v>0</v>
      </c>
      <c r="M15" s="57">
        <f t="shared" si="4"/>
        <v>0</v>
      </c>
      <c r="N15" s="19"/>
      <c r="O15" s="20"/>
      <c r="P15" s="12">
        <f t="shared" si="5"/>
        <v>0</v>
      </c>
      <c r="Q15" s="20"/>
      <c r="R15" s="20"/>
      <c r="S15" s="20"/>
      <c r="T15" s="20"/>
      <c r="U15" s="12">
        <f t="shared" si="6"/>
        <v>0</v>
      </c>
      <c r="V15" s="20"/>
      <c r="W15" s="56">
        <v>2.1</v>
      </c>
      <c r="X15" s="50">
        <f t="shared" si="19"/>
        <v>0</v>
      </c>
      <c r="Y15" s="58">
        <f t="shared" si="7"/>
        <v>0</v>
      </c>
      <c r="Z15" s="59">
        <f t="shared" si="8"/>
        <v>0</v>
      </c>
      <c r="AA15" s="12">
        <f t="shared" si="9"/>
        <v>0</v>
      </c>
      <c r="AB15" s="12">
        <f t="shared" si="10"/>
        <v>0</v>
      </c>
      <c r="AC15" s="60">
        <f t="shared" si="11"/>
        <v>0</v>
      </c>
      <c r="AD15" s="60">
        <f t="shared" si="12"/>
        <v>0</v>
      </c>
      <c r="AE15" s="60">
        <f t="shared" si="13"/>
        <v>0</v>
      </c>
      <c r="AF15" s="60">
        <f t="shared" si="14"/>
        <v>0</v>
      </c>
      <c r="AG15" s="12">
        <f t="shared" si="15"/>
        <v>0</v>
      </c>
      <c r="AH15" s="12">
        <f t="shared" si="16"/>
        <v>0</v>
      </c>
      <c r="AI15" s="12">
        <f t="shared" si="17"/>
        <v>0</v>
      </c>
      <c r="AJ15" s="61">
        <f t="shared" si="18"/>
        <v>0</v>
      </c>
    </row>
    <row r="16" spans="1:36" x14ac:dyDescent="0.3">
      <c r="A16" s="62" t="s">
        <v>18</v>
      </c>
      <c r="B16" s="15"/>
      <c r="C16" s="16"/>
      <c r="D16" s="11">
        <f t="shared" si="1"/>
        <v>0</v>
      </c>
      <c r="E16" s="16"/>
      <c r="F16" s="16"/>
      <c r="G16" s="16"/>
      <c r="H16" s="16"/>
      <c r="I16" s="11">
        <f t="shared" si="2"/>
        <v>0</v>
      </c>
      <c r="J16" s="16"/>
      <c r="K16" s="64">
        <v>4.2</v>
      </c>
      <c r="L16" s="47">
        <f t="shared" si="3"/>
        <v>0</v>
      </c>
      <c r="M16" s="57">
        <f t="shared" si="4"/>
        <v>0</v>
      </c>
      <c r="N16" s="19"/>
      <c r="O16" s="20"/>
      <c r="P16" s="12">
        <f t="shared" si="5"/>
        <v>0</v>
      </c>
      <c r="Q16" s="20"/>
      <c r="R16" s="20"/>
      <c r="S16" s="20"/>
      <c r="T16" s="20"/>
      <c r="U16" s="12">
        <f t="shared" si="6"/>
        <v>0</v>
      </c>
      <c r="V16" s="20"/>
      <c r="W16" s="64">
        <v>4.2</v>
      </c>
      <c r="X16" s="50">
        <f t="shared" si="19"/>
        <v>0</v>
      </c>
      <c r="Y16" s="58">
        <f t="shared" si="7"/>
        <v>0</v>
      </c>
      <c r="Z16" s="59">
        <f t="shared" si="8"/>
        <v>0</v>
      </c>
      <c r="AA16" s="12">
        <f t="shared" si="9"/>
        <v>0</v>
      </c>
      <c r="AB16" s="12">
        <f t="shared" si="10"/>
        <v>0</v>
      </c>
      <c r="AC16" s="60">
        <f t="shared" si="11"/>
        <v>0</v>
      </c>
      <c r="AD16" s="60">
        <f t="shared" si="12"/>
        <v>0</v>
      </c>
      <c r="AE16" s="60">
        <f t="shared" si="13"/>
        <v>0</v>
      </c>
      <c r="AF16" s="60">
        <f t="shared" si="14"/>
        <v>0</v>
      </c>
      <c r="AG16" s="12">
        <f t="shared" si="15"/>
        <v>0</v>
      </c>
      <c r="AH16" s="12">
        <f t="shared" si="16"/>
        <v>0</v>
      </c>
      <c r="AI16" s="12">
        <f t="shared" si="17"/>
        <v>0</v>
      </c>
      <c r="AJ16" s="61">
        <f t="shared" si="18"/>
        <v>0</v>
      </c>
    </row>
    <row r="17" spans="1:36" x14ac:dyDescent="0.3">
      <c r="A17" s="62" t="s">
        <v>19</v>
      </c>
      <c r="B17" s="15"/>
      <c r="C17" s="16"/>
      <c r="D17" s="11">
        <f t="shared" si="1"/>
        <v>0</v>
      </c>
      <c r="E17" s="16"/>
      <c r="F17" s="16"/>
      <c r="G17" s="16"/>
      <c r="H17" s="16"/>
      <c r="I17" s="11">
        <f t="shared" si="2"/>
        <v>0</v>
      </c>
      <c r="J17" s="16"/>
      <c r="K17" s="56">
        <v>2</v>
      </c>
      <c r="L17" s="47">
        <f t="shared" si="3"/>
        <v>0</v>
      </c>
      <c r="M17" s="57">
        <f t="shared" si="4"/>
        <v>0</v>
      </c>
      <c r="N17" s="19"/>
      <c r="O17" s="20"/>
      <c r="P17" s="12">
        <f t="shared" si="5"/>
        <v>0</v>
      </c>
      <c r="Q17" s="20"/>
      <c r="R17" s="20"/>
      <c r="S17" s="20"/>
      <c r="T17" s="20"/>
      <c r="U17" s="12">
        <f t="shared" si="6"/>
        <v>0</v>
      </c>
      <c r="V17" s="20"/>
      <c r="W17" s="56">
        <v>2</v>
      </c>
      <c r="X17" s="50">
        <f t="shared" si="19"/>
        <v>0</v>
      </c>
      <c r="Y17" s="58">
        <f t="shared" si="7"/>
        <v>0</v>
      </c>
      <c r="Z17" s="59">
        <f t="shared" si="8"/>
        <v>0</v>
      </c>
      <c r="AA17" s="12">
        <f t="shared" si="9"/>
        <v>0</v>
      </c>
      <c r="AB17" s="12">
        <f t="shared" si="10"/>
        <v>0</v>
      </c>
      <c r="AC17" s="60">
        <f t="shared" si="11"/>
        <v>0</v>
      </c>
      <c r="AD17" s="60">
        <f t="shared" si="12"/>
        <v>0</v>
      </c>
      <c r="AE17" s="60">
        <f t="shared" si="13"/>
        <v>0</v>
      </c>
      <c r="AF17" s="60">
        <f t="shared" si="14"/>
        <v>0</v>
      </c>
      <c r="AG17" s="12">
        <f t="shared" si="15"/>
        <v>0</v>
      </c>
      <c r="AH17" s="12">
        <f t="shared" si="16"/>
        <v>0</v>
      </c>
      <c r="AI17" s="12">
        <f t="shared" si="17"/>
        <v>0</v>
      </c>
      <c r="AJ17" s="61">
        <f t="shared" si="18"/>
        <v>0</v>
      </c>
    </row>
    <row r="18" spans="1:36" x14ac:dyDescent="0.3">
      <c r="A18" s="62" t="s">
        <v>20</v>
      </c>
      <c r="B18" s="15"/>
      <c r="C18" s="16"/>
      <c r="D18" s="11">
        <f t="shared" si="1"/>
        <v>0</v>
      </c>
      <c r="E18" s="16"/>
      <c r="F18" s="16"/>
      <c r="G18" s="16"/>
      <c r="H18" s="16"/>
      <c r="I18" s="11">
        <f t="shared" si="2"/>
        <v>0</v>
      </c>
      <c r="J18" s="16"/>
      <c r="K18" s="56">
        <v>2.4</v>
      </c>
      <c r="L18" s="47">
        <f t="shared" si="3"/>
        <v>0</v>
      </c>
      <c r="M18" s="57">
        <f t="shared" si="4"/>
        <v>0</v>
      </c>
      <c r="N18" s="19"/>
      <c r="O18" s="20"/>
      <c r="P18" s="12">
        <f t="shared" si="5"/>
        <v>0</v>
      </c>
      <c r="Q18" s="20"/>
      <c r="R18" s="20"/>
      <c r="S18" s="20"/>
      <c r="T18" s="20"/>
      <c r="U18" s="12">
        <f t="shared" si="6"/>
        <v>0</v>
      </c>
      <c r="V18" s="20"/>
      <c r="W18" s="56">
        <v>2.4</v>
      </c>
      <c r="X18" s="50">
        <f t="shared" si="19"/>
        <v>0</v>
      </c>
      <c r="Y18" s="58">
        <f t="shared" si="7"/>
        <v>0</v>
      </c>
      <c r="Z18" s="59">
        <f t="shared" si="8"/>
        <v>0</v>
      </c>
      <c r="AA18" s="12">
        <f t="shared" si="9"/>
        <v>0</v>
      </c>
      <c r="AB18" s="12">
        <f t="shared" si="10"/>
        <v>0</v>
      </c>
      <c r="AC18" s="60">
        <f t="shared" si="11"/>
        <v>0</v>
      </c>
      <c r="AD18" s="60">
        <f t="shared" si="12"/>
        <v>0</v>
      </c>
      <c r="AE18" s="60">
        <f t="shared" si="13"/>
        <v>0</v>
      </c>
      <c r="AF18" s="60">
        <f t="shared" si="14"/>
        <v>0</v>
      </c>
      <c r="AG18" s="12">
        <f t="shared" si="15"/>
        <v>0</v>
      </c>
      <c r="AH18" s="12">
        <f t="shared" si="16"/>
        <v>0</v>
      </c>
      <c r="AI18" s="12">
        <f t="shared" si="17"/>
        <v>0</v>
      </c>
      <c r="AJ18" s="61">
        <f t="shared" si="18"/>
        <v>0</v>
      </c>
    </row>
    <row r="19" spans="1:36" x14ac:dyDescent="0.3">
      <c r="A19" s="55" t="s">
        <v>21</v>
      </c>
      <c r="B19" s="15"/>
      <c r="C19" s="16"/>
      <c r="D19" s="11">
        <f t="shared" si="1"/>
        <v>0</v>
      </c>
      <c r="E19" s="16"/>
      <c r="F19" s="16"/>
      <c r="G19" s="16"/>
      <c r="H19" s="16"/>
      <c r="I19" s="11">
        <f t="shared" si="2"/>
        <v>0</v>
      </c>
      <c r="J19" s="16"/>
      <c r="K19" s="56">
        <v>3.1</v>
      </c>
      <c r="L19" s="47">
        <f t="shared" si="3"/>
        <v>0</v>
      </c>
      <c r="M19" s="57">
        <f t="shared" si="4"/>
        <v>0</v>
      </c>
      <c r="N19" s="19"/>
      <c r="O19" s="20"/>
      <c r="P19" s="12">
        <f t="shared" si="5"/>
        <v>0</v>
      </c>
      <c r="Q19" s="20"/>
      <c r="R19" s="20"/>
      <c r="S19" s="20"/>
      <c r="T19" s="20"/>
      <c r="U19" s="12">
        <f t="shared" si="6"/>
        <v>0</v>
      </c>
      <c r="V19" s="20"/>
      <c r="W19" s="56">
        <v>3.1</v>
      </c>
      <c r="X19" s="50">
        <f t="shared" si="19"/>
        <v>0</v>
      </c>
      <c r="Y19" s="58">
        <f t="shared" si="7"/>
        <v>0</v>
      </c>
      <c r="Z19" s="59">
        <f t="shared" si="8"/>
        <v>0</v>
      </c>
      <c r="AA19" s="12">
        <f t="shared" si="9"/>
        <v>0</v>
      </c>
      <c r="AB19" s="12">
        <f t="shared" si="10"/>
        <v>0</v>
      </c>
      <c r="AC19" s="60">
        <f t="shared" si="11"/>
        <v>0</v>
      </c>
      <c r="AD19" s="60">
        <f t="shared" si="12"/>
        <v>0</v>
      </c>
      <c r="AE19" s="60">
        <f t="shared" si="13"/>
        <v>0</v>
      </c>
      <c r="AF19" s="60">
        <f t="shared" si="14"/>
        <v>0</v>
      </c>
      <c r="AG19" s="12">
        <f t="shared" si="15"/>
        <v>0</v>
      </c>
      <c r="AH19" s="12">
        <f t="shared" si="16"/>
        <v>0</v>
      </c>
      <c r="AI19" s="12">
        <f t="shared" si="17"/>
        <v>0</v>
      </c>
      <c r="AJ19" s="61">
        <f t="shared" si="18"/>
        <v>0</v>
      </c>
    </row>
    <row r="20" spans="1:36" x14ac:dyDescent="0.3">
      <c r="A20" s="55" t="s">
        <v>22</v>
      </c>
      <c r="B20" s="15"/>
      <c r="C20" s="16"/>
      <c r="D20" s="11">
        <f t="shared" si="1"/>
        <v>0</v>
      </c>
      <c r="E20" s="16"/>
      <c r="F20" s="16"/>
      <c r="G20" s="16"/>
      <c r="H20" s="16"/>
      <c r="I20" s="11">
        <f t="shared" si="2"/>
        <v>0</v>
      </c>
      <c r="J20" s="16"/>
      <c r="K20" s="56">
        <v>2.2000000000000002</v>
      </c>
      <c r="L20" s="47">
        <f t="shared" si="3"/>
        <v>0</v>
      </c>
      <c r="M20" s="57">
        <f t="shared" si="4"/>
        <v>0</v>
      </c>
      <c r="N20" s="19"/>
      <c r="O20" s="20"/>
      <c r="P20" s="12">
        <f t="shared" si="5"/>
        <v>0</v>
      </c>
      <c r="Q20" s="20"/>
      <c r="R20" s="20"/>
      <c r="S20" s="20"/>
      <c r="T20" s="20"/>
      <c r="U20" s="12">
        <f t="shared" si="6"/>
        <v>0</v>
      </c>
      <c r="V20" s="20"/>
      <c r="W20" s="56">
        <v>2.2000000000000002</v>
      </c>
      <c r="X20" s="50">
        <f t="shared" si="19"/>
        <v>0</v>
      </c>
      <c r="Y20" s="58">
        <f t="shared" si="7"/>
        <v>0</v>
      </c>
      <c r="Z20" s="59">
        <f t="shared" si="8"/>
        <v>0</v>
      </c>
      <c r="AA20" s="12">
        <f t="shared" si="9"/>
        <v>0</v>
      </c>
      <c r="AB20" s="12">
        <f t="shared" si="10"/>
        <v>0</v>
      </c>
      <c r="AC20" s="60">
        <f t="shared" si="11"/>
        <v>0</v>
      </c>
      <c r="AD20" s="60">
        <f t="shared" si="12"/>
        <v>0</v>
      </c>
      <c r="AE20" s="60">
        <f t="shared" si="13"/>
        <v>0</v>
      </c>
      <c r="AF20" s="60">
        <f t="shared" si="14"/>
        <v>0</v>
      </c>
      <c r="AG20" s="12">
        <f t="shared" si="15"/>
        <v>0</v>
      </c>
      <c r="AH20" s="12">
        <f t="shared" si="16"/>
        <v>0</v>
      </c>
      <c r="AI20" s="12">
        <f t="shared" si="17"/>
        <v>0</v>
      </c>
      <c r="AJ20" s="61">
        <f t="shared" si="18"/>
        <v>0</v>
      </c>
    </row>
    <row r="21" spans="1:36" x14ac:dyDescent="0.3">
      <c r="A21" s="55" t="s">
        <v>23</v>
      </c>
      <c r="B21" s="15"/>
      <c r="C21" s="16"/>
      <c r="D21" s="11">
        <f t="shared" si="1"/>
        <v>0</v>
      </c>
      <c r="E21" s="16"/>
      <c r="F21" s="16"/>
      <c r="G21" s="16"/>
      <c r="H21" s="16"/>
      <c r="I21" s="11">
        <f t="shared" si="2"/>
        <v>0</v>
      </c>
      <c r="J21" s="16"/>
      <c r="K21" s="56">
        <v>2.9</v>
      </c>
      <c r="L21" s="47">
        <f t="shared" si="3"/>
        <v>0</v>
      </c>
      <c r="M21" s="57">
        <f t="shared" si="4"/>
        <v>0</v>
      </c>
      <c r="N21" s="19"/>
      <c r="O21" s="20"/>
      <c r="P21" s="12">
        <f t="shared" si="5"/>
        <v>0</v>
      </c>
      <c r="Q21" s="20"/>
      <c r="R21" s="20"/>
      <c r="S21" s="20"/>
      <c r="T21" s="20"/>
      <c r="U21" s="12">
        <f t="shared" si="6"/>
        <v>0</v>
      </c>
      <c r="V21" s="20"/>
      <c r="W21" s="56">
        <v>2.9</v>
      </c>
      <c r="X21" s="50">
        <f t="shared" si="19"/>
        <v>0</v>
      </c>
      <c r="Y21" s="58">
        <f t="shared" si="7"/>
        <v>0</v>
      </c>
      <c r="Z21" s="59">
        <f t="shared" si="8"/>
        <v>0</v>
      </c>
      <c r="AA21" s="12">
        <f t="shared" si="9"/>
        <v>0</v>
      </c>
      <c r="AB21" s="12">
        <f t="shared" si="10"/>
        <v>0</v>
      </c>
      <c r="AC21" s="60">
        <f t="shared" si="11"/>
        <v>0</v>
      </c>
      <c r="AD21" s="60">
        <f t="shared" si="12"/>
        <v>0</v>
      </c>
      <c r="AE21" s="60">
        <f t="shared" si="13"/>
        <v>0</v>
      </c>
      <c r="AF21" s="60">
        <f t="shared" si="14"/>
        <v>0</v>
      </c>
      <c r="AG21" s="12">
        <f t="shared" si="15"/>
        <v>0</v>
      </c>
      <c r="AH21" s="12">
        <f t="shared" si="16"/>
        <v>0</v>
      </c>
      <c r="AI21" s="12">
        <f t="shared" si="17"/>
        <v>0</v>
      </c>
      <c r="AJ21" s="61">
        <f t="shared" si="18"/>
        <v>0</v>
      </c>
    </row>
    <row r="22" spans="1:36" x14ac:dyDescent="0.3">
      <c r="A22" s="62" t="s">
        <v>24</v>
      </c>
      <c r="B22" s="15"/>
      <c r="C22" s="16"/>
      <c r="D22" s="11">
        <f t="shared" si="1"/>
        <v>0</v>
      </c>
      <c r="E22" s="16"/>
      <c r="F22" s="16"/>
      <c r="G22" s="16"/>
      <c r="H22" s="16"/>
      <c r="I22" s="11">
        <f t="shared" si="2"/>
        <v>0</v>
      </c>
      <c r="J22" s="16"/>
      <c r="K22" s="56">
        <v>2.2999999999999998</v>
      </c>
      <c r="L22" s="47">
        <f t="shared" si="3"/>
        <v>0</v>
      </c>
      <c r="M22" s="57">
        <f t="shared" si="4"/>
        <v>0</v>
      </c>
      <c r="N22" s="19"/>
      <c r="O22" s="20"/>
      <c r="P22" s="12">
        <f t="shared" si="5"/>
        <v>0</v>
      </c>
      <c r="Q22" s="20"/>
      <c r="R22" s="20"/>
      <c r="S22" s="20"/>
      <c r="T22" s="20"/>
      <c r="U22" s="12">
        <f t="shared" si="6"/>
        <v>0</v>
      </c>
      <c r="V22" s="20"/>
      <c r="W22" s="56">
        <v>2.2999999999999998</v>
      </c>
      <c r="X22" s="50">
        <f t="shared" si="19"/>
        <v>0</v>
      </c>
      <c r="Y22" s="58">
        <f t="shared" si="7"/>
        <v>0</v>
      </c>
      <c r="Z22" s="59">
        <f t="shared" si="8"/>
        <v>0</v>
      </c>
      <c r="AA22" s="12">
        <f t="shared" si="9"/>
        <v>0</v>
      </c>
      <c r="AB22" s="12">
        <f t="shared" si="10"/>
        <v>0</v>
      </c>
      <c r="AC22" s="60">
        <f t="shared" si="11"/>
        <v>0</v>
      </c>
      <c r="AD22" s="60">
        <f t="shared" si="12"/>
        <v>0</v>
      </c>
      <c r="AE22" s="60">
        <f t="shared" si="13"/>
        <v>0</v>
      </c>
      <c r="AF22" s="60">
        <f t="shared" si="14"/>
        <v>0</v>
      </c>
      <c r="AG22" s="12">
        <f t="shared" si="15"/>
        <v>0</v>
      </c>
      <c r="AH22" s="12">
        <f t="shared" si="16"/>
        <v>0</v>
      </c>
      <c r="AI22" s="12">
        <f t="shared" si="17"/>
        <v>0</v>
      </c>
      <c r="AJ22" s="61">
        <f t="shared" si="18"/>
        <v>0</v>
      </c>
    </row>
    <row r="23" spans="1:36" x14ac:dyDescent="0.3">
      <c r="A23" s="55" t="s">
        <v>25</v>
      </c>
      <c r="B23" s="15"/>
      <c r="C23" s="16"/>
      <c r="D23" s="11">
        <f t="shared" si="1"/>
        <v>0</v>
      </c>
      <c r="E23" s="16"/>
      <c r="F23" s="16"/>
      <c r="G23" s="16"/>
      <c r="H23" s="16"/>
      <c r="I23" s="11">
        <f t="shared" si="2"/>
        <v>0</v>
      </c>
      <c r="J23" s="16"/>
      <c r="K23" s="56">
        <v>2</v>
      </c>
      <c r="L23" s="47">
        <f t="shared" si="3"/>
        <v>0</v>
      </c>
      <c r="M23" s="57">
        <f t="shared" si="4"/>
        <v>0</v>
      </c>
      <c r="N23" s="19"/>
      <c r="O23" s="20"/>
      <c r="P23" s="12">
        <f t="shared" si="5"/>
        <v>0</v>
      </c>
      <c r="Q23" s="20"/>
      <c r="R23" s="20"/>
      <c r="S23" s="20"/>
      <c r="T23" s="20"/>
      <c r="U23" s="12">
        <f t="shared" si="6"/>
        <v>0</v>
      </c>
      <c r="V23" s="20"/>
      <c r="W23" s="56">
        <v>2</v>
      </c>
      <c r="X23" s="50">
        <f t="shared" si="19"/>
        <v>0</v>
      </c>
      <c r="Y23" s="58">
        <f t="shared" si="7"/>
        <v>0</v>
      </c>
      <c r="Z23" s="59">
        <f t="shared" si="8"/>
        <v>0</v>
      </c>
      <c r="AA23" s="12">
        <f t="shared" si="9"/>
        <v>0</v>
      </c>
      <c r="AB23" s="12">
        <f t="shared" si="10"/>
        <v>0</v>
      </c>
      <c r="AC23" s="60">
        <f t="shared" si="11"/>
        <v>0</v>
      </c>
      <c r="AD23" s="60">
        <f t="shared" si="12"/>
        <v>0</v>
      </c>
      <c r="AE23" s="60">
        <f t="shared" si="13"/>
        <v>0</v>
      </c>
      <c r="AF23" s="60">
        <f t="shared" si="14"/>
        <v>0</v>
      </c>
      <c r="AG23" s="12">
        <f t="shared" si="15"/>
        <v>0</v>
      </c>
      <c r="AH23" s="12">
        <f t="shared" si="16"/>
        <v>0</v>
      </c>
      <c r="AI23" s="12">
        <f t="shared" si="17"/>
        <v>0</v>
      </c>
      <c r="AJ23" s="61">
        <f t="shared" si="18"/>
        <v>0</v>
      </c>
    </row>
    <row r="24" spans="1:36" ht="10.8" customHeight="1" x14ac:dyDescent="0.3">
      <c r="A24" s="62" t="s">
        <v>26</v>
      </c>
      <c r="B24" s="15"/>
      <c r="C24" s="16"/>
      <c r="D24" s="11">
        <f t="shared" si="1"/>
        <v>0</v>
      </c>
      <c r="E24" s="16"/>
      <c r="F24" s="16"/>
      <c r="G24" s="16"/>
      <c r="H24" s="16"/>
      <c r="I24" s="11">
        <f t="shared" si="2"/>
        <v>0</v>
      </c>
      <c r="J24" s="16"/>
      <c r="K24" s="56">
        <v>2.5</v>
      </c>
      <c r="L24" s="47">
        <f t="shared" si="3"/>
        <v>0</v>
      </c>
      <c r="M24" s="57">
        <f t="shared" si="4"/>
        <v>0</v>
      </c>
      <c r="N24" s="19"/>
      <c r="O24" s="20"/>
      <c r="P24" s="12">
        <f t="shared" si="5"/>
        <v>0</v>
      </c>
      <c r="Q24" s="20"/>
      <c r="R24" s="20"/>
      <c r="S24" s="20"/>
      <c r="T24" s="20"/>
      <c r="U24" s="12">
        <f t="shared" si="6"/>
        <v>0</v>
      </c>
      <c r="V24" s="20"/>
      <c r="W24" s="56">
        <v>2.5</v>
      </c>
      <c r="X24" s="50">
        <f t="shared" si="19"/>
        <v>0</v>
      </c>
      <c r="Y24" s="58">
        <f t="shared" si="7"/>
        <v>0</v>
      </c>
      <c r="Z24" s="59">
        <f t="shared" si="8"/>
        <v>0</v>
      </c>
      <c r="AA24" s="12">
        <f t="shared" si="9"/>
        <v>0</v>
      </c>
      <c r="AB24" s="12">
        <f t="shared" si="10"/>
        <v>0</v>
      </c>
      <c r="AC24" s="60">
        <f t="shared" si="11"/>
        <v>0</v>
      </c>
      <c r="AD24" s="60">
        <f t="shared" si="12"/>
        <v>0</v>
      </c>
      <c r="AE24" s="60">
        <f t="shared" si="13"/>
        <v>0</v>
      </c>
      <c r="AF24" s="60">
        <f t="shared" si="14"/>
        <v>0</v>
      </c>
      <c r="AG24" s="12">
        <f t="shared" si="15"/>
        <v>0</v>
      </c>
      <c r="AH24" s="12">
        <f t="shared" si="16"/>
        <v>0</v>
      </c>
      <c r="AI24" s="12">
        <f t="shared" si="17"/>
        <v>0</v>
      </c>
      <c r="AJ24" s="61">
        <f t="shared" si="18"/>
        <v>0</v>
      </c>
    </row>
    <row r="25" spans="1:36" x14ac:dyDescent="0.3">
      <c r="A25" s="55" t="s">
        <v>35</v>
      </c>
      <c r="B25" s="15"/>
      <c r="C25" s="16"/>
      <c r="D25" s="11">
        <f t="shared" si="1"/>
        <v>0</v>
      </c>
      <c r="E25" s="16"/>
      <c r="F25" s="16"/>
      <c r="G25" s="16"/>
      <c r="H25" s="16"/>
      <c r="I25" s="11">
        <f t="shared" si="2"/>
        <v>0</v>
      </c>
      <c r="J25" s="16"/>
      <c r="K25" s="64">
        <v>4.0999999999999996</v>
      </c>
      <c r="L25" s="47">
        <f t="shared" si="3"/>
        <v>0</v>
      </c>
      <c r="M25" s="57">
        <f t="shared" si="4"/>
        <v>0</v>
      </c>
      <c r="N25" s="19"/>
      <c r="O25" s="20"/>
      <c r="P25" s="12">
        <f t="shared" si="5"/>
        <v>0</v>
      </c>
      <c r="Q25" s="20"/>
      <c r="R25" s="20"/>
      <c r="S25" s="20"/>
      <c r="T25" s="20"/>
      <c r="U25" s="12">
        <f t="shared" si="6"/>
        <v>0</v>
      </c>
      <c r="V25" s="20"/>
      <c r="W25" s="64">
        <v>4.0999999999999996</v>
      </c>
      <c r="X25" s="50">
        <f t="shared" si="19"/>
        <v>0</v>
      </c>
      <c r="Y25" s="58">
        <f t="shared" si="7"/>
        <v>0</v>
      </c>
      <c r="Z25" s="59">
        <f t="shared" si="8"/>
        <v>0</v>
      </c>
      <c r="AA25" s="12">
        <f t="shared" si="9"/>
        <v>0</v>
      </c>
      <c r="AB25" s="12">
        <f t="shared" si="10"/>
        <v>0</v>
      </c>
      <c r="AC25" s="60">
        <f t="shared" si="11"/>
        <v>0</v>
      </c>
      <c r="AD25" s="60">
        <f t="shared" si="12"/>
        <v>0</v>
      </c>
      <c r="AE25" s="60">
        <f t="shared" si="13"/>
        <v>0</v>
      </c>
      <c r="AF25" s="60">
        <f t="shared" si="14"/>
        <v>0</v>
      </c>
      <c r="AG25" s="12">
        <f t="shared" si="15"/>
        <v>0</v>
      </c>
      <c r="AH25" s="12">
        <f t="shared" si="16"/>
        <v>0</v>
      </c>
      <c r="AI25" s="12">
        <f t="shared" si="17"/>
        <v>0</v>
      </c>
      <c r="AJ25" s="61">
        <f t="shared" si="18"/>
        <v>0</v>
      </c>
    </row>
    <row r="26" spans="1:36" x14ac:dyDescent="0.3">
      <c r="A26" s="55" t="s">
        <v>27</v>
      </c>
      <c r="B26" s="15"/>
      <c r="C26" s="16"/>
      <c r="D26" s="11">
        <f t="shared" si="1"/>
        <v>0</v>
      </c>
      <c r="E26" s="16"/>
      <c r="F26" s="16"/>
      <c r="G26" s="16"/>
      <c r="H26" s="16"/>
      <c r="I26" s="11">
        <f t="shared" si="2"/>
        <v>0</v>
      </c>
      <c r="J26" s="16"/>
      <c r="K26" s="64">
        <v>3.8</v>
      </c>
      <c r="L26" s="47">
        <f t="shared" si="3"/>
        <v>0</v>
      </c>
      <c r="M26" s="57">
        <f t="shared" si="4"/>
        <v>0</v>
      </c>
      <c r="N26" s="19"/>
      <c r="O26" s="20"/>
      <c r="P26" s="12">
        <f t="shared" si="5"/>
        <v>0</v>
      </c>
      <c r="Q26" s="20"/>
      <c r="R26" s="20"/>
      <c r="S26" s="20"/>
      <c r="T26" s="20"/>
      <c r="U26" s="12">
        <f t="shared" si="6"/>
        <v>0</v>
      </c>
      <c r="V26" s="20"/>
      <c r="W26" s="64">
        <v>3.8</v>
      </c>
      <c r="X26" s="50">
        <f t="shared" si="19"/>
        <v>0</v>
      </c>
      <c r="Y26" s="58">
        <f t="shared" si="7"/>
        <v>0</v>
      </c>
      <c r="Z26" s="59">
        <f t="shared" si="8"/>
        <v>0</v>
      </c>
      <c r="AA26" s="12">
        <f t="shared" si="9"/>
        <v>0</v>
      </c>
      <c r="AB26" s="12">
        <f t="shared" si="10"/>
        <v>0</v>
      </c>
      <c r="AC26" s="60">
        <f t="shared" si="11"/>
        <v>0</v>
      </c>
      <c r="AD26" s="60">
        <f t="shared" si="12"/>
        <v>0</v>
      </c>
      <c r="AE26" s="60">
        <f t="shared" si="13"/>
        <v>0</v>
      </c>
      <c r="AF26" s="60">
        <f t="shared" si="14"/>
        <v>0</v>
      </c>
      <c r="AG26" s="12">
        <f t="shared" si="15"/>
        <v>0</v>
      </c>
      <c r="AH26" s="12">
        <f t="shared" si="16"/>
        <v>0</v>
      </c>
      <c r="AI26" s="12">
        <f t="shared" si="17"/>
        <v>0</v>
      </c>
      <c r="AJ26" s="61">
        <f t="shared" si="18"/>
        <v>0</v>
      </c>
    </row>
    <row r="27" spans="1:36" x14ac:dyDescent="0.3">
      <c r="A27" s="62" t="s">
        <v>82</v>
      </c>
      <c r="B27" s="146">
        <v>0</v>
      </c>
      <c r="C27" s="82">
        <v>0</v>
      </c>
      <c r="D27" s="11">
        <f t="shared" si="1"/>
        <v>0</v>
      </c>
      <c r="E27" s="82">
        <v>0</v>
      </c>
      <c r="F27" s="82">
        <v>0</v>
      </c>
      <c r="G27" s="82">
        <v>0</v>
      </c>
      <c r="H27" s="82">
        <v>0</v>
      </c>
      <c r="I27" s="11">
        <f t="shared" si="2"/>
        <v>0</v>
      </c>
      <c r="J27" s="82">
        <v>0</v>
      </c>
      <c r="K27" s="56">
        <v>2.8</v>
      </c>
      <c r="L27" s="47">
        <f t="shared" si="3"/>
        <v>0</v>
      </c>
      <c r="M27" s="57">
        <f t="shared" si="4"/>
        <v>0</v>
      </c>
      <c r="N27" s="19">
        <f>N28+N29</f>
        <v>0</v>
      </c>
      <c r="O27" s="19">
        <f>O28+O29</f>
        <v>0</v>
      </c>
      <c r="P27" s="12">
        <f t="shared" si="5"/>
        <v>0</v>
      </c>
      <c r="Q27" s="20">
        <f>Q28+Q29</f>
        <v>0</v>
      </c>
      <c r="R27" s="20">
        <f t="shared" ref="R27:S27" si="20">R28+R29</f>
        <v>0</v>
      </c>
      <c r="S27" s="20">
        <f t="shared" si="20"/>
        <v>0</v>
      </c>
      <c r="T27" s="20"/>
      <c r="U27" s="12">
        <f t="shared" si="6"/>
        <v>0</v>
      </c>
      <c r="V27" s="20"/>
      <c r="W27" s="56">
        <v>2.8</v>
      </c>
      <c r="X27" s="50">
        <f t="shared" si="19"/>
        <v>0</v>
      </c>
      <c r="Y27" s="58">
        <f t="shared" si="7"/>
        <v>0</v>
      </c>
      <c r="Z27" s="59">
        <f t="shared" si="8"/>
        <v>0</v>
      </c>
      <c r="AA27" s="12">
        <f t="shared" si="9"/>
        <v>0</v>
      </c>
      <c r="AB27" s="12">
        <f t="shared" si="10"/>
        <v>0</v>
      </c>
      <c r="AC27" s="60">
        <f t="shared" si="11"/>
        <v>0</v>
      </c>
      <c r="AD27" s="60">
        <f t="shared" si="12"/>
        <v>0</v>
      </c>
      <c r="AE27" s="60">
        <f t="shared" si="13"/>
        <v>0</v>
      </c>
      <c r="AF27" s="60">
        <f t="shared" si="14"/>
        <v>0</v>
      </c>
      <c r="AG27" s="12">
        <f t="shared" si="15"/>
        <v>0</v>
      </c>
      <c r="AH27" s="12">
        <f t="shared" si="16"/>
        <v>0</v>
      </c>
      <c r="AI27" s="12">
        <f t="shared" si="17"/>
        <v>0</v>
      </c>
      <c r="AJ27" s="61">
        <f t="shared" si="18"/>
        <v>0</v>
      </c>
    </row>
    <row r="28" spans="1:36" x14ac:dyDescent="0.3">
      <c r="A28" s="65" t="s">
        <v>90</v>
      </c>
      <c r="B28" s="146">
        <v>0</v>
      </c>
      <c r="C28" s="82">
        <v>0</v>
      </c>
      <c r="D28" s="11">
        <f>B28+C28</f>
        <v>0</v>
      </c>
      <c r="E28" s="82">
        <v>0</v>
      </c>
      <c r="F28" s="82">
        <v>0</v>
      </c>
      <c r="G28" s="82">
        <v>0</v>
      </c>
      <c r="H28" s="82">
        <v>0</v>
      </c>
      <c r="I28" s="11">
        <f t="shared" ref="I28" si="21">E28+F28+G28+H28</f>
        <v>0</v>
      </c>
      <c r="J28" s="82">
        <v>0</v>
      </c>
      <c r="K28" s="56">
        <v>2.8</v>
      </c>
      <c r="L28" s="47">
        <f t="shared" ref="L28" si="22">ROUND(J28*K28,0)</f>
        <v>0</v>
      </c>
      <c r="M28" s="57">
        <f t="shared" ref="M28" si="23">D28+I28+L28</f>
        <v>0</v>
      </c>
      <c r="N28" s="19">
        <v>0</v>
      </c>
      <c r="O28" s="19">
        <v>0</v>
      </c>
      <c r="P28" s="12">
        <f t="shared" ref="P28" si="24">N28+O28</f>
        <v>0</v>
      </c>
      <c r="Q28" s="20">
        <v>0</v>
      </c>
      <c r="R28" s="20">
        <v>0</v>
      </c>
      <c r="S28" s="20">
        <v>0</v>
      </c>
      <c r="T28" s="20"/>
      <c r="U28" s="12">
        <f t="shared" ref="U28" si="25">Q28+R28+S28+T28</f>
        <v>0</v>
      </c>
      <c r="V28" s="20"/>
      <c r="W28" s="56">
        <v>2.8</v>
      </c>
      <c r="X28" s="50">
        <f t="shared" ref="X28" si="26">ROUND(V28*W28,0)</f>
        <v>0</v>
      </c>
      <c r="Y28" s="58">
        <f t="shared" ref="Y28" si="27">P28+U28+X28</f>
        <v>0</v>
      </c>
      <c r="Z28" s="59">
        <f t="shared" ref="Z28" si="28">B28+N28</f>
        <v>0</v>
      </c>
      <c r="AA28" s="12">
        <f t="shared" ref="AA28" si="29">C28+O28</f>
        <v>0</v>
      </c>
      <c r="AB28" s="12">
        <f t="shared" ref="AB28" si="30">D28+P28</f>
        <v>0</v>
      </c>
      <c r="AC28" s="60">
        <f t="shared" ref="AC28" si="31">E28+Q28</f>
        <v>0</v>
      </c>
      <c r="AD28" s="60">
        <f t="shared" ref="AD28" si="32">F28+R28</f>
        <v>0</v>
      </c>
      <c r="AE28" s="60">
        <f t="shared" ref="AE28" si="33">G28+S28</f>
        <v>0</v>
      </c>
      <c r="AF28" s="60">
        <f t="shared" ref="AF28" si="34">H28+T28</f>
        <v>0</v>
      </c>
      <c r="AG28" s="12">
        <f t="shared" ref="AG28" si="35">AC28+AD28+AE28+AF28</f>
        <v>0</v>
      </c>
      <c r="AH28" s="12">
        <f t="shared" ref="AH28" si="36">J28+V28</f>
        <v>0</v>
      </c>
      <c r="AI28" s="12">
        <f t="shared" ref="AI28" si="37">L28+X28</f>
        <v>0</v>
      </c>
      <c r="AJ28" s="61">
        <f t="shared" ref="AJ28" si="38">M28+Y28</f>
        <v>0</v>
      </c>
    </row>
    <row r="29" spans="1:36" x14ac:dyDescent="0.3">
      <c r="A29" s="65" t="s">
        <v>83</v>
      </c>
      <c r="B29" s="146">
        <v>0</v>
      </c>
      <c r="C29" s="82">
        <v>0</v>
      </c>
      <c r="D29" s="11">
        <f>B29+C29</f>
        <v>0</v>
      </c>
      <c r="E29" s="82">
        <v>0</v>
      </c>
      <c r="F29" s="82">
        <v>0</v>
      </c>
      <c r="G29" s="82">
        <v>0</v>
      </c>
      <c r="H29" s="82">
        <v>0</v>
      </c>
      <c r="I29" s="11">
        <f t="shared" si="2"/>
        <v>0</v>
      </c>
      <c r="J29" s="82">
        <v>0</v>
      </c>
      <c r="K29" s="56">
        <v>2.8</v>
      </c>
      <c r="L29" s="47">
        <f t="shared" si="3"/>
        <v>0</v>
      </c>
      <c r="M29" s="57">
        <f t="shared" si="4"/>
        <v>0</v>
      </c>
      <c r="N29" s="19"/>
      <c r="O29" s="20"/>
      <c r="P29" s="12">
        <f t="shared" si="5"/>
        <v>0</v>
      </c>
      <c r="Q29" s="20"/>
      <c r="R29" s="20"/>
      <c r="S29" s="20"/>
      <c r="T29" s="20"/>
      <c r="U29" s="12">
        <f t="shared" si="6"/>
        <v>0</v>
      </c>
      <c r="V29" s="20"/>
      <c r="W29" s="56">
        <v>2.8</v>
      </c>
      <c r="X29" s="50">
        <f t="shared" si="19"/>
        <v>0</v>
      </c>
      <c r="Y29" s="58">
        <f t="shared" si="7"/>
        <v>0</v>
      </c>
      <c r="Z29" s="59">
        <f t="shared" si="8"/>
        <v>0</v>
      </c>
      <c r="AA29" s="12">
        <f t="shared" si="9"/>
        <v>0</v>
      </c>
      <c r="AB29" s="12">
        <f t="shared" si="10"/>
        <v>0</v>
      </c>
      <c r="AC29" s="60">
        <f t="shared" si="11"/>
        <v>0</v>
      </c>
      <c r="AD29" s="60">
        <f t="shared" si="12"/>
        <v>0</v>
      </c>
      <c r="AE29" s="60">
        <f t="shared" si="13"/>
        <v>0</v>
      </c>
      <c r="AF29" s="60">
        <f t="shared" si="14"/>
        <v>0</v>
      </c>
      <c r="AG29" s="12">
        <f t="shared" si="15"/>
        <v>0</v>
      </c>
      <c r="AH29" s="12">
        <f t="shared" si="16"/>
        <v>0</v>
      </c>
      <c r="AI29" s="12">
        <f t="shared" si="17"/>
        <v>0</v>
      </c>
      <c r="AJ29" s="61">
        <f t="shared" si="18"/>
        <v>0</v>
      </c>
    </row>
    <row r="30" spans="1:36" x14ac:dyDescent="0.3">
      <c r="A30" s="55" t="s">
        <v>28</v>
      </c>
      <c r="B30" s="15"/>
      <c r="C30" s="16"/>
      <c r="D30" s="11">
        <f t="shared" si="1"/>
        <v>0</v>
      </c>
      <c r="E30" s="16"/>
      <c r="F30" s="16"/>
      <c r="G30" s="16"/>
      <c r="H30" s="16"/>
      <c r="I30" s="11">
        <f t="shared" si="2"/>
        <v>0</v>
      </c>
      <c r="J30" s="16"/>
      <c r="K30" s="56">
        <v>2.5</v>
      </c>
      <c r="L30" s="47">
        <f t="shared" si="3"/>
        <v>0</v>
      </c>
      <c r="M30" s="57">
        <f t="shared" si="4"/>
        <v>0</v>
      </c>
      <c r="N30" s="19"/>
      <c r="O30" s="20"/>
      <c r="P30" s="12">
        <f t="shared" si="5"/>
        <v>0</v>
      </c>
      <c r="Q30" s="20"/>
      <c r="R30" s="20"/>
      <c r="S30" s="20"/>
      <c r="T30" s="20"/>
      <c r="U30" s="12">
        <f t="shared" si="6"/>
        <v>0</v>
      </c>
      <c r="V30" s="20"/>
      <c r="W30" s="56">
        <v>2.5</v>
      </c>
      <c r="X30" s="50">
        <f t="shared" si="19"/>
        <v>0</v>
      </c>
      <c r="Y30" s="58">
        <f t="shared" si="7"/>
        <v>0</v>
      </c>
      <c r="Z30" s="59">
        <f t="shared" si="8"/>
        <v>0</v>
      </c>
      <c r="AA30" s="12">
        <f t="shared" si="9"/>
        <v>0</v>
      </c>
      <c r="AB30" s="12">
        <f t="shared" si="10"/>
        <v>0</v>
      </c>
      <c r="AC30" s="60">
        <f t="shared" si="11"/>
        <v>0</v>
      </c>
      <c r="AD30" s="60">
        <f t="shared" si="12"/>
        <v>0</v>
      </c>
      <c r="AE30" s="60">
        <f t="shared" si="13"/>
        <v>0</v>
      </c>
      <c r="AF30" s="60">
        <f t="shared" si="14"/>
        <v>0</v>
      </c>
      <c r="AG30" s="12">
        <f t="shared" si="15"/>
        <v>0</v>
      </c>
      <c r="AH30" s="12">
        <f t="shared" si="16"/>
        <v>0</v>
      </c>
      <c r="AI30" s="12">
        <f t="shared" si="17"/>
        <v>0</v>
      </c>
      <c r="AJ30" s="61">
        <f t="shared" si="18"/>
        <v>0</v>
      </c>
    </row>
    <row r="31" spans="1:36" x14ac:dyDescent="0.3">
      <c r="A31" s="55" t="s">
        <v>29</v>
      </c>
      <c r="B31" s="15"/>
      <c r="C31" s="16"/>
      <c r="D31" s="11">
        <f t="shared" si="1"/>
        <v>0</v>
      </c>
      <c r="E31" s="16"/>
      <c r="F31" s="16"/>
      <c r="G31" s="16"/>
      <c r="H31" s="16"/>
      <c r="I31" s="11">
        <f t="shared" si="2"/>
        <v>0</v>
      </c>
      <c r="J31" s="16"/>
      <c r="K31" s="56">
        <v>2.2000000000000002</v>
      </c>
      <c r="L31" s="47">
        <f t="shared" si="3"/>
        <v>0</v>
      </c>
      <c r="M31" s="57">
        <f t="shared" si="4"/>
        <v>0</v>
      </c>
      <c r="N31" s="19"/>
      <c r="O31" s="20"/>
      <c r="P31" s="12">
        <f t="shared" si="5"/>
        <v>0</v>
      </c>
      <c r="Q31" s="20"/>
      <c r="R31" s="20"/>
      <c r="S31" s="20"/>
      <c r="T31" s="20"/>
      <c r="U31" s="12">
        <f t="shared" si="6"/>
        <v>0</v>
      </c>
      <c r="V31" s="20"/>
      <c r="W31" s="56">
        <v>2.2000000000000002</v>
      </c>
      <c r="X31" s="50">
        <f t="shared" si="19"/>
        <v>0</v>
      </c>
      <c r="Y31" s="58">
        <f t="shared" si="7"/>
        <v>0</v>
      </c>
      <c r="Z31" s="59">
        <f t="shared" si="8"/>
        <v>0</v>
      </c>
      <c r="AA31" s="12">
        <f t="shared" si="9"/>
        <v>0</v>
      </c>
      <c r="AB31" s="12">
        <f t="shared" si="10"/>
        <v>0</v>
      </c>
      <c r="AC31" s="60">
        <f t="shared" si="11"/>
        <v>0</v>
      </c>
      <c r="AD31" s="60">
        <f t="shared" si="12"/>
        <v>0</v>
      </c>
      <c r="AE31" s="60">
        <f t="shared" si="13"/>
        <v>0</v>
      </c>
      <c r="AF31" s="60">
        <f t="shared" si="14"/>
        <v>0</v>
      </c>
      <c r="AG31" s="12">
        <f t="shared" si="15"/>
        <v>0</v>
      </c>
      <c r="AH31" s="12">
        <f t="shared" si="16"/>
        <v>0</v>
      </c>
      <c r="AI31" s="12">
        <f t="shared" si="17"/>
        <v>0</v>
      </c>
      <c r="AJ31" s="61">
        <f t="shared" si="18"/>
        <v>0</v>
      </c>
    </row>
    <row r="32" spans="1:36" ht="12.75" customHeight="1" x14ac:dyDescent="0.3">
      <c r="A32" s="62" t="s">
        <v>30</v>
      </c>
      <c r="B32" s="15"/>
      <c r="C32" s="16"/>
      <c r="D32" s="11">
        <f t="shared" si="1"/>
        <v>0</v>
      </c>
      <c r="E32" s="16"/>
      <c r="F32" s="16"/>
      <c r="G32" s="16"/>
      <c r="H32" s="16"/>
      <c r="I32" s="11">
        <f t="shared" si="2"/>
        <v>0</v>
      </c>
      <c r="J32" s="16"/>
      <c r="K32" s="56">
        <v>2.1</v>
      </c>
      <c r="L32" s="47">
        <f t="shared" si="3"/>
        <v>0</v>
      </c>
      <c r="M32" s="57">
        <f t="shared" si="4"/>
        <v>0</v>
      </c>
      <c r="N32" s="19"/>
      <c r="O32" s="20"/>
      <c r="P32" s="12">
        <f t="shared" si="5"/>
        <v>0</v>
      </c>
      <c r="Q32" s="20"/>
      <c r="R32" s="20"/>
      <c r="S32" s="20"/>
      <c r="T32" s="20"/>
      <c r="U32" s="12">
        <f t="shared" si="6"/>
        <v>0</v>
      </c>
      <c r="V32" s="20"/>
      <c r="W32" s="56">
        <v>2.1</v>
      </c>
      <c r="X32" s="50">
        <f t="shared" si="19"/>
        <v>0</v>
      </c>
      <c r="Y32" s="58">
        <f t="shared" si="7"/>
        <v>0</v>
      </c>
      <c r="Z32" s="59">
        <f t="shared" si="8"/>
        <v>0</v>
      </c>
      <c r="AA32" s="12">
        <f t="shared" si="9"/>
        <v>0</v>
      </c>
      <c r="AB32" s="12">
        <f t="shared" si="10"/>
        <v>0</v>
      </c>
      <c r="AC32" s="60">
        <f t="shared" si="11"/>
        <v>0</v>
      </c>
      <c r="AD32" s="60">
        <f t="shared" si="12"/>
        <v>0</v>
      </c>
      <c r="AE32" s="60">
        <f t="shared" si="13"/>
        <v>0</v>
      </c>
      <c r="AF32" s="60">
        <f t="shared" si="14"/>
        <v>0</v>
      </c>
      <c r="AG32" s="12">
        <f t="shared" si="15"/>
        <v>0</v>
      </c>
      <c r="AH32" s="12">
        <f t="shared" si="16"/>
        <v>0</v>
      </c>
      <c r="AI32" s="12">
        <f t="shared" si="17"/>
        <v>0</v>
      </c>
      <c r="AJ32" s="61">
        <f t="shared" si="18"/>
        <v>0</v>
      </c>
    </row>
    <row r="33" spans="1:36" x14ac:dyDescent="0.3">
      <c r="A33" s="55" t="s">
        <v>31</v>
      </c>
      <c r="B33" s="15"/>
      <c r="C33" s="16"/>
      <c r="D33" s="11">
        <f t="shared" si="1"/>
        <v>0</v>
      </c>
      <c r="E33" s="16"/>
      <c r="F33" s="16"/>
      <c r="G33" s="16"/>
      <c r="H33" s="16"/>
      <c r="I33" s="11">
        <f t="shared" si="2"/>
        <v>0</v>
      </c>
      <c r="J33" s="16"/>
      <c r="K33" s="56">
        <v>2</v>
      </c>
      <c r="L33" s="47">
        <f t="shared" si="3"/>
        <v>0</v>
      </c>
      <c r="M33" s="57">
        <f t="shared" si="4"/>
        <v>0</v>
      </c>
      <c r="N33" s="19"/>
      <c r="O33" s="20"/>
      <c r="P33" s="12">
        <f t="shared" si="5"/>
        <v>0</v>
      </c>
      <c r="Q33" s="20"/>
      <c r="R33" s="20"/>
      <c r="S33" s="20"/>
      <c r="T33" s="20"/>
      <c r="U33" s="12">
        <f t="shared" si="6"/>
        <v>0</v>
      </c>
      <c r="V33" s="20"/>
      <c r="W33" s="56">
        <v>2</v>
      </c>
      <c r="X33" s="50">
        <f t="shared" si="19"/>
        <v>0</v>
      </c>
      <c r="Y33" s="58">
        <f t="shared" si="7"/>
        <v>0</v>
      </c>
      <c r="Z33" s="59">
        <f t="shared" si="8"/>
        <v>0</v>
      </c>
      <c r="AA33" s="12">
        <f t="shared" si="9"/>
        <v>0</v>
      </c>
      <c r="AB33" s="12">
        <f t="shared" si="10"/>
        <v>0</v>
      </c>
      <c r="AC33" s="60">
        <f t="shared" si="11"/>
        <v>0</v>
      </c>
      <c r="AD33" s="60">
        <f t="shared" si="12"/>
        <v>0</v>
      </c>
      <c r="AE33" s="60">
        <f t="shared" si="13"/>
        <v>0</v>
      </c>
      <c r="AF33" s="60">
        <f t="shared" si="14"/>
        <v>0</v>
      </c>
      <c r="AG33" s="12">
        <f t="shared" si="15"/>
        <v>0</v>
      </c>
      <c r="AH33" s="12">
        <f t="shared" si="16"/>
        <v>0</v>
      </c>
      <c r="AI33" s="12">
        <f t="shared" si="17"/>
        <v>0</v>
      </c>
      <c r="AJ33" s="61">
        <f t="shared" si="18"/>
        <v>0</v>
      </c>
    </row>
    <row r="34" spans="1:36" x14ac:dyDescent="0.3">
      <c r="A34" s="55" t="s">
        <v>84</v>
      </c>
      <c r="B34" s="15">
        <f>B35+B36</f>
        <v>0</v>
      </c>
      <c r="C34" s="15">
        <f>C35+C36</f>
        <v>0</v>
      </c>
      <c r="D34" s="11">
        <f t="shared" si="1"/>
        <v>0</v>
      </c>
      <c r="E34" s="16">
        <f>E35+E36</f>
        <v>0</v>
      </c>
      <c r="F34" s="16">
        <f t="shared" ref="F34:H34" si="39">F35+F36</f>
        <v>0</v>
      </c>
      <c r="G34" s="16">
        <f t="shared" si="39"/>
        <v>0</v>
      </c>
      <c r="H34" s="16">
        <f t="shared" si="39"/>
        <v>0</v>
      </c>
      <c r="I34" s="11">
        <f t="shared" si="2"/>
        <v>0</v>
      </c>
      <c r="J34" s="16">
        <f>J35+J36</f>
        <v>0</v>
      </c>
      <c r="K34" s="56">
        <v>2.7</v>
      </c>
      <c r="L34" s="47">
        <f t="shared" si="3"/>
        <v>0</v>
      </c>
      <c r="M34" s="57">
        <f t="shared" si="4"/>
        <v>0</v>
      </c>
      <c r="N34" s="83">
        <v>0</v>
      </c>
      <c r="O34" s="84">
        <v>0</v>
      </c>
      <c r="P34" s="12">
        <f t="shared" si="5"/>
        <v>0</v>
      </c>
      <c r="Q34" s="84">
        <v>0</v>
      </c>
      <c r="R34" s="84">
        <v>0</v>
      </c>
      <c r="S34" s="84">
        <v>0</v>
      </c>
      <c r="T34" s="84">
        <v>0</v>
      </c>
      <c r="U34" s="12">
        <f t="shared" si="6"/>
        <v>0</v>
      </c>
      <c r="V34" s="84">
        <v>0</v>
      </c>
      <c r="W34" s="56">
        <v>2.7</v>
      </c>
      <c r="X34" s="50">
        <f t="shared" si="19"/>
        <v>0</v>
      </c>
      <c r="Y34" s="58">
        <f t="shared" si="7"/>
        <v>0</v>
      </c>
      <c r="Z34" s="59">
        <f t="shared" si="8"/>
        <v>0</v>
      </c>
      <c r="AA34" s="12">
        <f t="shared" si="9"/>
        <v>0</v>
      </c>
      <c r="AB34" s="12">
        <f t="shared" si="10"/>
        <v>0</v>
      </c>
      <c r="AC34" s="60">
        <f t="shared" si="11"/>
        <v>0</v>
      </c>
      <c r="AD34" s="60">
        <f t="shared" si="12"/>
        <v>0</v>
      </c>
      <c r="AE34" s="60">
        <f t="shared" si="13"/>
        <v>0</v>
      </c>
      <c r="AF34" s="60">
        <f t="shared" si="14"/>
        <v>0</v>
      </c>
      <c r="AG34" s="12">
        <f t="shared" si="15"/>
        <v>0</v>
      </c>
      <c r="AH34" s="12">
        <f t="shared" si="16"/>
        <v>0</v>
      </c>
      <c r="AI34" s="12">
        <f t="shared" si="17"/>
        <v>0</v>
      </c>
      <c r="AJ34" s="61">
        <f t="shared" si="18"/>
        <v>0</v>
      </c>
    </row>
    <row r="35" spans="1:36" x14ac:dyDescent="0.3">
      <c r="A35" s="66" t="s">
        <v>91</v>
      </c>
      <c r="B35" s="15">
        <v>0</v>
      </c>
      <c r="C35" s="15">
        <v>0</v>
      </c>
      <c r="D35" s="11">
        <f t="shared" ref="D35" si="40">B35+C35</f>
        <v>0</v>
      </c>
      <c r="E35" s="16">
        <v>0</v>
      </c>
      <c r="F35" s="16">
        <v>0</v>
      </c>
      <c r="G35" s="16">
        <v>0</v>
      </c>
      <c r="H35" s="16">
        <v>0</v>
      </c>
      <c r="I35" s="11">
        <f t="shared" ref="I35" si="41">E35+F35+G35+H35</f>
        <v>0</v>
      </c>
      <c r="J35" s="16">
        <v>0</v>
      </c>
      <c r="K35" s="56">
        <v>2.7</v>
      </c>
      <c r="L35" s="47">
        <f t="shared" ref="L35" si="42">ROUND(J35*K35,0)</f>
        <v>0</v>
      </c>
      <c r="M35" s="57">
        <f t="shared" ref="M35" si="43">D35+I35+L35</f>
        <v>0</v>
      </c>
      <c r="N35" s="83">
        <v>0</v>
      </c>
      <c r="O35" s="84">
        <v>0</v>
      </c>
      <c r="P35" s="12">
        <f t="shared" ref="P35" si="44">N35+O35</f>
        <v>0</v>
      </c>
      <c r="Q35" s="84">
        <v>0</v>
      </c>
      <c r="R35" s="84">
        <v>0</v>
      </c>
      <c r="S35" s="84">
        <v>0</v>
      </c>
      <c r="T35" s="84"/>
      <c r="U35" s="12">
        <f t="shared" ref="U35" si="45">Q35+R35+S35+T35</f>
        <v>0</v>
      </c>
      <c r="V35" s="84"/>
      <c r="W35" s="56">
        <v>2.7</v>
      </c>
      <c r="X35" s="50">
        <f t="shared" ref="X35" si="46">ROUND(V35*W35,0)</f>
        <v>0</v>
      </c>
      <c r="Y35" s="58">
        <f t="shared" ref="Y35" si="47">P35+U35+X35</f>
        <v>0</v>
      </c>
      <c r="Z35" s="59">
        <f t="shared" ref="Z35" si="48">B35+N35</f>
        <v>0</v>
      </c>
      <c r="AA35" s="12">
        <f t="shared" ref="AA35" si="49">C35+O35</f>
        <v>0</v>
      </c>
      <c r="AB35" s="12">
        <f t="shared" ref="AB35" si="50">D35+P35</f>
        <v>0</v>
      </c>
      <c r="AC35" s="60">
        <f t="shared" ref="AC35" si="51">E35+Q35</f>
        <v>0</v>
      </c>
      <c r="AD35" s="60">
        <f t="shared" ref="AD35" si="52">F35+R35</f>
        <v>0</v>
      </c>
      <c r="AE35" s="60">
        <f t="shared" ref="AE35" si="53">G35+S35</f>
        <v>0</v>
      </c>
      <c r="AF35" s="60">
        <f t="shared" ref="AF35" si="54">H35+T35</f>
        <v>0</v>
      </c>
      <c r="AG35" s="12">
        <f t="shared" ref="AG35" si="55">AC35+AD35+AE35+AF35</f>
        <v>0</v>
      </c>
      <c r="AH35" s="12">
        <f t="shared" ref="AH35" si="56">J35+V35</f>
        <v>0</v>
      </c>
      <c r="AI35" s="12">
        <f t="shared" ref="AI35" si="57">L35+X35</f>
        <v>0</v>
      </c>
      <c r="AJ35" s="61">
        <f t="shared" ref="AJ35" si="58">M35+Y35</f>
        <v>0</v>
      </c>
    </row>
    <row r="36" spans="1:36" x14ac:dyDescent="0.3">
      <c r="A36" s="66" t="s">
        <v>85</v>
      </c>
      <c r="B36" s="15"/>
      <c r="C36" s="16"/>
      <c r="D36" s="11">
        <f t="shared" si="1"/>
        <v>0</v>
      </c>
      <c r="E36" s="16"/>
      <c r="F36" s="16"/>
      <c r="G36" s="16"/>
      <c r="H36" s="16"/>
      <c r="I36" s="11">
        <f t="shared" si="2"/>
        <v>0</v>
      </c>
      <c r="J36" s="16"/>
      <c r="K36" s="56">
        <v>2.7</v>
      </c>
      <c r="L36" s="47">
        <f t="shared" si="3"/>
        <v>0</v>
      </c>
      <c r="M36" s="57">
        <f t="shared" si="4"/>
        <v>0</v>
      </c>
      <c r="N36" s="83">
        <v>0</v>
      </c>
      <c r="O36" s="84">
        <v>0</v>
      </c>
      <c r="P36" s="12">
        <f t="shared" si="5"/>
        <v>0</v>
      </c>
      <c r="Q36" s="84">
        <v>0</v>
      </c>
      <c r="R36" s="84">
        <v>0</v>
      </c>
      <c r="S36" s="84">
        <v>0</v>
      </c>
      <c r="T36" s="84">
        <v>0</v>
      </c>
      <c r="U36" s="12">
        <f t="shared" si="6"/>
        <v>0</v>
      </c>
      <c r="V36" s="84">
        <v>0</v>
      </c>
      <c r="W36" s="56">
        <v>2.7</v>
      </c>
      <c r="X36" s="50">
        <f t="shared" si="19"/>
        <v>0</v>
      </c>
      <c r="Y36" s="58">
        <f t="shared" si="7"/>
        <v>0</v>
      </c>
      <c r="Z36" s="59">
        <f t="shared" si="8"/>
        <v>0</v>
      </c>
      <c r="AA36" s="12">
        <f t="shared" si="9"/>
        <v>0</v>
      </c>
      <c r="AB36" s="12">
        <f t="shared" si="10"/>
        <v>0</v>
      </c>
      <c r="AC36" s="60">
        <f t="shared" si="11"/>
        <v>0</v>
      </c>
      <c r="AD36" s="60">
        <f t="shared" si="12"/>
        <v>0</v>
      </c>
      <c r="AE36" s="60">
        <f t="shared" si="13"/>
        <v>0</v>
      </c>
      <c r="AF36" s="60">
        <f t="shared" si="14"/>
        <v>0</v>
      </c>
      <c r="AG36" s="12">
        <f t="shared" si="15"/>
        <v>0</v>
      </c>
      <c r="AH36" s="12">
        <f t="shared" si="16"/>
        <v>0</v>
      </c>
      <c r="AI36" s="12">
        <f t="shared" si="17"/>
        <v>0</v>
      </c>
      <c r="AJ36" s="61">
        <f t="shared" si="18"/>
        <v>0</v>
      </c>
    </row>
    <row r="37" spans="1:36" x14ac:dyDescent="0.3">
      <c r="A37" s="62" t="s">
        <v>32</v>
      </c>
      <c r="B37" s="15"/>
      <c r="C37" s="16"/>
      <c r="D37" s="11">
        <f t="shared" si="1"/>
        <v>0</v>
      </c>
      <c r="E37" s="16"/>
      <c r="F37" s="16"/>
      <c r="G37" s="16"/>
      <c r="H37" s="16"/>
      <c r="I37" s="11">
        <f t="shared" si="2"/>
        <v>0</v>
      </c>
      <c r="J37" s="16"/>
      <c r="K37" s="56">
        <v>2</v>
      </c>
      <c r="L37" s="47">
        <f t="shared" si="3"/>
        <v>0</v>
      </c>
      <c r="M37" s="57">
        <f t="shared" si="4"/>
        <v>0</v>
      </c>
      <c r="N37" s="19"/>
      <c r="O37" s="20"/>
      <c r="P37" s="12">
        <f t="shared" si="5"/>
        <v>0</v>
      </c>
      <c r="Q37" s="20"/>
      <c r="R37" s="20"/>
      <c r="S37" s="20"/>
      <c r="T37" s="20"/>
      <c r="U37" s="12">
        <f t="shared" si="6"/>
        <v>0</v>
      </c>
      <c r="V37" s="20"/>
      <c r="W37" s="56">
        <v>2</v>
      </c>
      <c r="X37" s="50">
        <f t="shared" si="19"/>
        <v>0</v>
      </c>
      <c r="Y37" s="58">
        <f t="shared" si="7"/>
        <v>0</v>
      </c>
      <c r="Z37" s="59">
        <f t="shared" si="8"/>
        <v>0</v>
      </c>
      <c r="AA37" s="12">
        <f t="shared" si="9"/>
        <v>0</v>
      </c>
      <c r="AB37" s="12">
        <f t="shared" si="10"/>
        <v>0</v>
      </c>
      <c r="AC37" s="60">
        <f t="shared" si="11"/>
        <v>0</v>
      </c>
      <c r="AD37" s="60">
        <f t="shared" si="12"/>
        <v>0</v>
      </c>
      <c r="AE37" s="60">
        <f t="shared" si="13"/>
        <v>0</v>
      </c>
      <c r="AF37" s="60">
        <f t="shared" si="14"/>
        <v>0</v>
      </c>
      <c r="AG37" s="12">
        <f t="shared" si="15"/>
        <v>0</v>
      </c>
      <c r="AH37" s="12">
        <f t="shared" si="16"/>
        <v>0</v>
      </c>
      <c r="AI37" s="12">
        <f t="shared" si="17"/>
        <v>0</v>
      </c>
      <c r="AJ37" s="61">
        <f t="shared" si="18"/>
        <v>0</v>
      </c>
    </row>
    <row r="38" spans="1:36" x14ac:dyDescent="0.3">
      <c r="A38" s="55" t="s">
        <v>122</v>
      </c>
      <c r="B38" s="15"/>
      <c r="C38" s="16"/>
      <c r="D38" s="11">
        <f t="shared" si="1"/>
        <v>0</v>
      </c>
      <c r="E38" s="16"/>
      <c r="F38" s="16"/>
      <c r="G38" s="16"/>
      <c r="H38" s="16"/>
      <c r="I38" s="11">
        <f t="shared" si="2"/>
        <v>0</v>
      </c>
      <c r="J38" s="16"/>
      <c r="K38" s="56">
        <v>2.9</v>
      </c>
      <c r="L38" s="47">
        <f t="shared" si="3"/>
        <v>0</v>
      </c>
      <c r="M38" s="57">
        <f t="shared" si="4"/>
        <v>0</v>
      </c>
      <c r="N38" s="19"/>
      <c r="O38" s="20"/>
      <c r="P38" s="12">
        <f t="shared" si="5"/>
        <v>0</v>
      </c>
      <c r="Q38" s="20"/>
      <c r="R38" s="20"/>
      <c r="S38" s="20"/>
      <c r="T38" s="20"/>
      <c r="U38" s="12">
        <f t="shared" si="6"/>
        <v>0</v>
      </c>
      <c r="V38" s="20"/>
      <c r="W38" s="56">
        <v>2.9</v>
      </c>
      <c r="X38" s="50">
        <f t="shared" si="19"/>
        <v>0</v>
      </c>
      <c r="Y38" s="58">
        <f t="shared" si="7"/>
        <v>0</v>
      </c>
      <c r="Z38" s="59">
        <f t="shared" si="8"/>
        <v>0</v>
      </c>
      <c r="AA38" s="12">
        <f t="shared" si="9"/>
        <v>0</v>
      </c>
      <c r="AB38" s="12">
        <f t="shared" si="10"/>
        <v>0</v>
      </c>
      <c r="AC38" s="60">
        <f t="shared" si="11"/>
        <v>0</v>
      </c>
      <c r="AD38" s="60">
        <f t="shared" si="12"/>
        <v>0</v>
      </c>
      <c r="AE38" s="60">
        <f t="shared" si="13"/>
        <v>0</v>
      </c>
      <c r="AF38" s="60">
        <f t="shared" si="14"/>
        <v>0</v>
      </c>
      <c r="AG38" s="12">
        <f t="shared" si="15"/>
        <v>0</v>
      </c>
      <c r="AH38" s="12">
        <f t="shared" si="16"/>
        <v>0</v>
      </c>
      <c r="AI38" s="12">
        <f t="shared" si="17"/>
        <v>0</v>
      </c>
      <c r="AJ38" s="61">
        <f t="shared" si="18"/>
        <v>0</v>
      </c>
    </row>
    <row r="39" spans="1:36" x14ac:dyDescent="0.3">
      <c r="A39" s="55" t="s">
        <v>33</v>
      </c>
      <c r="B39" s="15"/>
      <c r="C39" s="16"/>
      <c r="D39" s="11">
        <f t="shared" si="1"/>
        <v>0</v>
      </c>
      <c r="E39" s="16"/>
      <c r="F39" s="16"/>
      <c r="G39" s="16"/>
      <c r="H39" s="16"/>
      <c r="I39" s="11">
        <f t="shared" si="2"/>
        <v>0</v>
      </c>
      <c r="J39" s="16"/>
      <c r="K39" s="56">
        <v>2.6</v>
      </c>
      <c r="L39" s="47">
        <f>ROUND(J39*K39,0)</f>
        <v>0</v>
      </c>
      <c r="M39" s="57">
        <f t="shared" si="4"/>
        <v>0</v>
      </c>
      <c r="N39" s="19"/>
      <c r="O39" s="20"/>
      <c r="P39" s="12">
        <f t="shared" si="5"/>
        <v>0</v>
      </c>
      <c r="Q39" s="20"/>
      <c r="R39" s="20"/>
      <c r="S39" s="20"/>
      <c r="T39" s="20"/>
      <c r="U39" s="12">
        <f t="shared" si="6"/>
        <v>0</v>
      </c>
      <c r="V39" s="20"/>
      <c r="W39" s="56">
        <v>2.6</v>
      </c>
      <c r="X39" s="50">
        <f t="shared" si="19"/>
        <v>0</v>
      </c>
      <c r="Y39" s="58">
        <f t="shared" si="7"/>
        <v>0</v>
      </c>
      <c r="Z39" s="59">
        <f t="shared" si="8"/>
        <v>0</v>
      </c>
      <c r="AA39" s="12">
        <f t="shared" si="9"/>
        <v>0</v>
      </c>
      <c r="AB39" s="12">
        <f t="shared" si="10"/>
        <v>0</v>
      </c>
      <c r="AC39" s="60">
        <f t="shared" si="11"/>
        <v>0</v>
      </c>
      <c r="AD39" s="60">
        <f t="shared" si="12"/>
        <v>0</v>
      </c>
      <c r="AE39" s="60">
        <f t="shared" si="13"/>
        <v>0</v>
      </c>
      <c r="AF39" s="60">
        <f t="shared" si="14"/>
        <v>0</v>
      </c>
      <c r="AG39" s="12">
        <f t="shared" si="15"/>
        <v>0</v>
      </c>
      <c r="AH39" s="12">
        <f t="shared" si="16"/>
        <v>0</v>
      </c>
      <c r="AI39" s="12">
        <f t="shared" si="17"/>
        <v>0</v>
      </c>
      <c r="AJ39" s="61">
        <f t="shared" si="18"/>
        <v>0</v>
      </c>
    </row>
    <row r="40" spans="1:36" x14ac:dyDescent="0.3">
      <c r="A40" s="55" t="s">
        <v>34</v>
      </c>
      <c r="B40" s="15"/>
      <c r="C40" s="16"/>
      <c r="D40" s="11">
        <f t="shared" si="1"/>
        <v>0</v>
      </c>
      <c r="E40" s="16"/>
      <c r="F40" s="16"/>
      <c r="G40" s="16"/>
      <c r="H40" s="16"/>
      <c r="I40" s="11">
        <f>E40+F40+G40+H40</f>
        <v>0</v>
      </c>
      <c r="J40" s="16"/>
      <c r="K40" s="56">
        <v>3</v>
      </c>
      <c r="L40" s="47">
        <f t="shared" ref="L40:L46" si="59">ROUND(J40*K40,0)</f>
        <v>0</v>
      </c>
      <c r="M40" s="57">
        <f t="shared" si="4"/>
        <v>0</v>
      </c>
      <c r="N40" s="19"/>
      <c r="O40" s="20"/>
      <c r="P40" s="12">
        <f t="shared" si="5"/>
        <v>0</v>
      </c>
      <c r="Q40" s="20"/>
      <c r="R40" s="20"/>
      <c r="S40" s="20"/>
      <c r="T40" s="20"/>
      <c r="U40" s="12">
        <f t="shared" si="6"/>
        <v>0</v>
      </c>
      <c r="V40" s="20"/>
      <c r="W40" s="56">
        <v>3</v>
      </c>
      <c r="X40" s="50">
        <f t="shared" si="19"/>
        <v>0</v>
      </c>
      <c r="Y40" s="58">
        <f t="shared" si="7"/>
        <v>0</v>
      </c>
      <c r="Z40" s="59">
        <f t="shared" ref="Z40:Z46" si="60">B40+N40</f>
        <v>0</v>
      </c>
      <c r="AA40" s="12">
        <f t="shared" ref="AA40:AA46" si="61">C40+O40</f>
        <v>0</v>
      </c>
      <c r="AB40" s="12">
        <f t="shared" ref="AB40:AB46" si="62">D40+P40</f>
        <v>0</v>
      </c>
      <c r="AC40" s="60">
        <f t="shared" ref="AC40:AC46" si="63">E40+Q40</f>
        <v>0</v>
      </c>
      <c r="AD40" s="60">
        <f t="shared" ref="AD40:AD46" si="64">F40+R40</f>
        <v>0</v>
      </c>
      <c r="AE40" s="60">
        <f t="shared" ref="AE40:AE46" si="65">G40+S40</f>
        <v>0</v>
      </c>
      <c r="AF40" s="60">
        <f t="shared" ref="AF40:AF46" si="66">H40+T40</f>
        <v>0</v>
      </c>
      <c r="AG40" s="12">
        <f t="shared" ref="AG40:AG46" si="67">AC40+AD40+AE40+AF40</f>
        <v>0</v>
      </c>
      <c r="AH40" s="12">
        <f t="shared" ref="AH40:AH46" si="68">J40+V40</f>
        <v>0</v>
      </c>
      <c r="AI40" s="12">
        <f t="shared" ref="AI40:AI46" si="69">L40+X40</f>
        <v>0</v>
      </c>
      <c r="AJ40" s="61">
        <f t="shared" ref="AJ40:AJ46" si="70">M40+Y40</f>
        <v>0</v>
      </c>
    </row>
    <row r="41" spans="1:36" ht="13.5" customHeight="1" x14ac:dyDescent="0.3">
      <c r="A41" s="62" t="s">
        <v>104</v>
      </c>
      <c r="B41" s="15"/>
      <c r="C41" s="16"/>
      <c r="D41" s="11">
        <f t="shared" si="1"/>
        <v>0</v>
      </c>
      <c r="E41" s="16"/>
      <c r="F41" s="16"/>
      <c r="G41" s="16"/>
      <c r="H41" s="16"/>
      <c r="I41" s="11">
        <f t="shared" ref="I41:I46" si="71">E41+F41+G41+H41</f>
        <v>0</v>
      </c>
      <c r="J41" s="16"/>
      <c r="K41" s="56">
        <v>2.7</v>
      </c>
      <c r="L41" s="47">
        <f t="shared" si="59"/>
        <v>0</v>
      </c>
      <c r="M41" s="57">
        <f t="shared" si="4"/>
        <v>0</v>
      </c>
      <c r="N41" s="19"/>
      <c r="O41" s="20"/>
      <c r="P41" s="12">
        <f t="shared" si="5"/>
        <v>0</v>
      </c>
      <c r="Q41" s="16"/>
      <c r="R41" s="16"/>
      <c r="S41" s="16"/>
      <c r="T41" s="16"/>
      <c r="U41" s="12">
        <f t="shared" si="6"/>
        <v>0</v>
      </c>
      <c r="V41" s="20"/>
      <c r="W41" s="56">
        <v>2.7</v>
      </c>
      <c r="X41" s="50">
        <f t="shared" si="19"/>
        <v>0</v>
      </c>
      <c r="Y41" s="58">
        <f t="shared" si="7"/>
        <v>0</v>
      </c>
      <c r="Z41" s="59">
        <f t="shared" si="60"/>
        <v>0</v>
      </c>
      <c r="AA41" s="12">
        <f t="shared" si="61"/>
        <v>0</v>
      </c>
      <c r="AB41" s="12">
        <f t="shared" si="62"/>
        <v>0</v>
      </c>
      <c r="AC41" s="60">
        <f t="shared" si="63"/>
        <v>0</v>
      </c>
      <c r="AD41" s="60">
        <f t="shared" si="64"/>
        <v>0</v>
      </c>
      <c r="AE41" s="60">
        <f t="shared" si="65"/>
        <v>0</v>
      </c>
      <c r="AF41" s="60">
        <f t="shared" si="66"/>
        <v>0</v>
      </c>
      <c r="AG41" s="12">
        <f t="shared" si="67"/>
        <v>0</v>
      </c>
      <c r="AH41" s="12">
        <f t="shared" si="68"/>
        <v>0</v>
      </c>
      <c r="AI41" s="12">
        <f t="shared" si="69"/>
        <v>0</v>
      </c>
      <c r="AJ41" s="61">
        <f t="shared" si="70"/>
        <v>0</v>
      </c>
    </row>
    <row r="42" spans="1:36" x14ac:dyDescent="0.3">
      <c r="A42" s="67" t="s">
        <v>105</v>
      </c>
      <c r="B42" s="15"/>
      <c r="C42" s="16"/>
      <c r="D42" s="11">
        <f t="shared" si="1"/>
        <v>0</v>
      </c>
      <c r="E42" s="16"/>
      <c r="F42" s="16"/>
      <c r="G42" s="16"/>
      <c r="H42" s="16"/>
      <c r="I42" s="11">
        <f t="shared" si="71"/>
        <v>0</v>
      </c>
      <c r="J42" s="16"/>
      <c r="K42" s="56">
        <v>2.2000000000000002</v>
      </c>
      <c r="L42" s="47">
        <f t="shared" si="59"/>
        <v>0</v>
      </c>
      <c r="M42" s="57">
        <f t="shared" si="4"/>
        <v>0</v>
      </c>
      <c r="N42" s="19"/>
      <c r="O42" s="20"/>
      <c r="P42" s="12">
        <f t="shared" si="5"/>
        <v>0</v>
      </c>
      <c r="Q42" s="16"/>
      <c r="R42" s="16"/>
      <c r="S42" s="16"/>
      <c r="T42" s="16"/>
      <c r="U42" s="12">
        <f t="shared" si="6"/>
        <v>0</v>
      </c>
      <c r="V42" s="20"/>
      <c r="W42" s="56">
        <v>2.2000000000000002</v>
      </c>
      <c r="X42" s="50">
        <f t="shared" si="19"/>
        <v>0</v>
      </c>
      <c r="Y42" s="58">
        <f t="shared" si="7"/>
        <v>0</v>
      </c>
      <c r="Z42" s="59">
        <f t="shared" si="60"/>
        <v>0</v>
      </c>
      <c r="AA42" s="12">
        <f t="shared" si="61"/>
        <v>0</v>
      </c>
      <c r="AB42" s="12">
        <f t="shared" si="62"/>
        <v>0</v>
      </c>
      <c r="AC42" s="60">
        <f t="shared" si="63"/>
        <v>0</v>
      </c>
      <c r="AD42" s="60">
        <f t="shared" si="64"/>
        <v>0</v>
      </c>
      <c r="AE42" s="60">
        <f t="shared" si="65"/>
        <v>0</v>
      </c>
      <c r="AF42" s="60">
        <f t="shared" si="66"/>
        <v>0</v>
      </c>
      <c r="AG42" s="12">
        <f t="shared" si="67"/>
        <v>0</v>
      </c>
      <c r="AH42" s="12">
        <f t="shared" si="68"/>
        <v>0</v>
      </c>
      <c r="AI42" s="12">
        <f t="shared" si="69"/>
        <v>0</v>
      </c>
      <c r="AJ42" s="61">
        <f t="shared" si="70"/>
        <v>0</v>
      </c>
    </row>
    <row r="43" spans="1:36" x14ac:dyDescent="0.3">
      <c r="A43" s="62" t="s">
        <v>106</v>
      </c>
      <c r="B43" s="15"/>
      <c r="C43" s="16"/>
      <c r="D43" s="11">
        <f t="shared" si="1"/>
        <v>0</v>
      </c>
      <c r="E43" s="16"/>
      <c r="F43" s="16"/>
      <c r="G43" s="16"/>
      <c r="H43" s="16"/>
      <c r="I43" s="11">
        <f t="shared" si="71"/>
        <v>0</v>
      </c>
      <c r="J43" s="16"/>
      <c r="K43" s="56">
        <v>3.1</v>
      </c>
      <c r="L43" s="47">
        <f t="shared" si="59"/>
        <v>0</v>
      </c>
      <c r="M43" s="57">
        <f t="shared" si="4"/>
        <v>0</v>
      </c>
      <c r="N43" s="19"/>
      <c r="O43" s="20"/>
      <c r="P43" s="12">
        <f t="shared" si="5"/>
        <v>0</v>
      </c>
      <c r="Q43" s="16"/>
      <c r="R43" s="16"/>
      <c r="S43" s="16"/>
      <c r="T43" s="16"/>
      <c r="U43" s="12">
        <f t="shared" si="6"/>
        <v>0</v>
      </c>
      <c r="V43" s="20"/>
      <c r="W43" s="56">
        <v>3.1</v>
      </c>
      <c r="X43" s="50">
        <f t="shared" si="19"/>
        <v>0</v>
      </c>
      <c r="Y43" s="58">
        <f t="shared" si="7"/>
        <v>0</v>
      </c>
      <c r="Z43" s="59">
        <f t="shared" si="60"/>
        <v>0</v>
      </c>
      <c r="AA43" s="12">
        <f t="shared" si="61"/>
        <v>0</v>
      </c>
      <c r="AB43" s="12">
        <f t="shared" si="62"/>
        <v>0</v>
      </c>
      <c r="AC43" s="60">
        <f t="shared" si="63"/>
        <v>0</v>
      </c>
      <c r="AD43" s="60">
        <f t="shared" si="64"/>
        <v>0</v>
      </c>
      <c r="AE43" s="60">
        <f t="shared" si="65"/>
        <v>0</v>
      </c>
      <c r="AF43" s="60">
        <f t="shared" si="66"/>
        <v>0</v>
      </c>
      <c r="AG43" s="12">
        <f t="shared" si="67"/>
        <v>0</v>
      </c>
      <c r="AH43" s="12">
        <f t="shared" si="68"/>
        <v>0</v>
      </c>
      <c r="AI43" s="12">
        <f t="shared" si="69"/>
        <v>0</v>
      </c>
      <c r="AJ43" s="61">
        <f t="shared" si="70"/>
        <v>0</v>
      </c>
    </row>
    <row r="44" spans="1:36" ht="11.4" customHeight="1" x14ac:dyDescent="0.3">
      <c r="A44" s="63" t="s">
        <v>107</v>
      </c>
      <c r="B44" s="15"/>
      <c r="C44" s="16"/>
      <c r="D44" s="11">
        <f t="shared" si="1"/>
        <v>0</v>
      </c>
      <c r="E44" s="16"/>
      <c r="F44" s="16"/>
      <c r="G44" s="16"/>
      <c r="H44" s="16"/>
      <c r="I44" s="11">
        <f t="shared" si="71"/>
        <v>0</v>
      </c>
      <c r="J44" s="16"/>
      <c r="K44" s="56">
        <v>2.9</v>
      </c>
      <c r="L44" s="47">
        <f t="shared" si="59"/>
        <v>0</v>
      </c>
      <c r="M44" s="57">
        <f t="shared" si="4"/>
        <v>0</v>
      </c>
      <c r="N44" s="19"/>
      <c r="O44" s="20"/>
      <c r="P44" s="12">
        <f t="shared" si="5"/>
        <v>0</v>
      </c>
      <c r="Q44" s="16"/>
      <c r="R44" s="16"/>
      <c r="S44" s="16"/>
      <c r="T44" s="16"/>
      <c r="U44" s="12">
        <f t="shared" si="6"/>
        <v>0</v>
      </c>
      <c r="V44" s="20"/>
      <c r="W44" s="56">
        <v>2.9</v>
      </c>
      <c r="X44" s="50">
        <f t="shared" si="19"/>
        <v>0</v>
      </c>
      <c r="Y44" s="58">
        <f t="shared" si="7"/>
        <v>0</v>
      </c>
      <c r="Z44" s="59">
        <f t="shared" si="60"/>
        <v>0</v>
      </c>
      <c r="AA44" s="12">
        <f t="shared" si="61"/>
        <v>0</v>
      </c>
      <c r="AB44" s="12">
        <f t="shared" si="62"/>
        <v>0</v>
      </c>
      <c r="AC44" s="60">
        <f t="shared" si="63"/>
        <v>0</v>
      </c>
      <c r="AD44" s="60">
        <f t="shared" si="64"/>
        <v>0</v>
      </c>
      <c r="AE44" s="60">
        <f t="shared" si="65"/>
        <v>0</v>
      </c>
      <c r="AF44" s="60">
        <f t="shared" si="66"/>
        <v>0</v>
      </c>
      <c r="AG44" s="12">
        <f t="shared" si="67"/>
        <v>0</v>
      </c>
      <c r="AH44" s="12">
        <f t="shared" si="68"/>
        <v>0</v>
      </c>
      <c r="AI44" s="12">
        <f t="shared" si="69"/>
        <v>0</v>
      </c>
      <c r="AJ44" s="61">
        <f t="shared" si="70"/>
        <v>0</v>
      </c>
    </row>
    <row r="45" spans="1:36" ht="13.5" customHeight="1" x14ac:dyDescent="0.3">
      <c r="A45" s="63" t="s">
        <v>108</v>
      </c>
      <c r="B45" s="15"/>
      <c r="C45" s="16"/>
      <c r="D45" s="11">
        <f>B45+C45</f>
        <v>0</v>
      </c>
      <c r="E45" s="16"/>
      <c r="F45" s="16"/>
      <c r="G45" s="16"/>
      <c r="H45" s="16"/>
      <c r="I45" s="11">
        <f t="shared" si="71"/>
        <v>0</v>
      </c>
      <c r="J45" s="16"/>
      <c r="K45" s="56">
        <v>2.9</v>
      </c>
      <c r="L45" s="47">
        <f t="shared" si="59"/>
        <v>0</v>
      </c>
      <c r="M45" s="57">
        <f t="shared" si="4"/>
        <v>0</v>
      </c>
      <c r="N45" s="19"/>
      <c r="O45" s="20"/>
      <c r="P45" s="12">
        <f t="shared" si="5"/>
        <v>0</v>
      </c>
      <c r="Q45" s="16"/>
      <c r="R45" s="16"/>
      <c r="S45" s="16"/>
      <c r="T45" s="16"/>
      <c r="U45" s="12">
        <f t="shared" si="6"/>
        <v>0</v>
      </c>
      <c r="V45" s="20"/>
      <c r="W45" s="56">
        <v>2.9</v>
      </c>
      <c r="X45" s="50">
        <f t="shared" si="19"/>
        <v>0</v>
      </c>
      <c r="Y45" s="58">
        <f t="shared" si="7"/>
        <v>0</v>
      </c>
      <c r="Z45" s="59">
        <f t="shared" si="60"/>
        <v>0</v>
      </c>
      <c r="AA45" s="12">
        <f t="shared" si="61"/>
        <v>0</v>
      </c>
      <c r="AB45" s="12">
        <f t="shared" si="62"/>
        <v>0</v>
      </c>
      <c r="AC45" s="60">
        <f t="shared" si="63"/>
        <v>0</v>
      </c>
      <c r="AD45" s="60">
        <f t="shared" si="64"/>
        <v>0</v>
      </c>
      <c r="AE45" s="60">
        <f t="shared" si="65"/>
        <v>0</v>
      </c>
      <c r="AF45" s="60">
        <f t="shared" si="66"/>
        <v>0</v>
      </c>
      <c r="AG45" s="12">
        <f t="shared" si="67"/>
        <v>0</v>
      </c>
      <c r="AH45" s="12">
        <f t="shared" si="68"/>
        <v>0</v>
      </c>
      <c r="AI45" s="12">
        <f t="shared" si="69"/>
        <v>0</v>
      </c>
      <c r="AJ45" s="61">
        <f t="shared" si="70"/>
        <v>0</v>
      </c>
    </row>
    <row r="46" spans="1:36" ht="15" customHeight="1" thickBot="1" x14ac:dyDescent="0.35">
      <c r="A46" s="63" t="s">
        <v>109</v>
      </c>
      <c r="B46" s="15"/>
      <c r="C46" s="16"/>
      <c r="D46" s="11">
        <f t="shared" si="1"/>
        <v>0</v>
      </c>
      <c r="E46" s="16"/>
      <c r="F46" s="16"/>
      <c r="G46" s="16"/>
      <c r="H46" s="16"/>
      <c r="I46" s="11">
        <f t="shared" si="71"/>
        <v>0</v>
      </c>
      <c r="J46" s="16"/>
      <c r="K46" s="68">
        <v>2.9</v>
      </c>
      <c r="L46" s="47">
        <f t="shared" si="59"/>
        <v>0</v>
      </c>
      <c r="M46" s="57">
        <f>D46+I46+L46</f>
        <v>0</v>
      </c>
      <c r="N46" s="19"/>
      <c r="O46" s="20"/>
      <c r="P46" s="12">
        <f>N46+O46</f>
        <v>0</v>
      </c>
      <c r="Q46" s="16"/>
      <c r="R46" s="16"/>
      <c r="S46" s="16"/>
      <c r="T46" s="16"/>
      <c r="U46" s="12">
        <f t="shared" si="6"/>
        <v>0</v>
      </c>
      <c r="V46" s="20"/>
      <c r="W46" s="68">
        <v>2.9</v>
      </c>
      <c r="X46" s="50">
        <f t="shared" si="19"/>
        <v>0</v>
      </c>
      <c r="Y46" s="58">
        <f t="shared" si="7"/>
        <v>0</v>
      </c>
      <c r="Z46" s="59">
        <f t="shared" si="60"/>
        <v>0</v>
      </c>
      <c r="AA46" s="12">
        <f t="shared" si="61"/>
        <v>0</v>
      </c>
      <c r="AB46" s="12">
        <f t="shared" si="62"/>
        <v>0</v>
      </c>
      <c r="AC46" s="60">
        <f t="shared" si="63"/>
        <v>0</v>
      </c>
      <c r="AD46" s="60">
        <f t="shared" si="64"/>
        <v>0</v>
      </c>
      <c r="AE46" s="60">
        <f t="shared" si="65"/>
        <v>0</v>
      </c>
      <c r="AF46" s="60">
        <f t="shared" si="66"/>
        <v>0</v>
      </c>
      <c r="AG46" s="12">
        <f t="shared" si="67"/>
        <v>0</v>
      </c>
      <c r="AH46" s="12">
        <f t="shared" si="68"/>
        <v>0</v>
      </c>
      <c r="AI46" s="12">
        <f t="shared" si="69"/>
        <v>0</v>
      </c>
      <c r="AJ46" s="61">
        <f t="shared" si="70"/>
        <v>0</v>
      </c>
    </row>
    <row r="47" spans="1:36" ht="15" thickBot="1" x14ac:dyDescent="0.35">
      <c r="A47" s="69" t="s">
        <v>38</v>
      </c>
      <c r="B47" s="70">
        <f t="shared" ref="B47:D47" si="72">B10+B11+B12+B13+B14+B15+B16+B17+B18+B19+B20+B21+B22+B23+B24+B25+B26+B27+B30+B31+B32+B33+B34+B37+B38+B39+B40+B41+B42+B43+B44+B45+B46</f>
        <v>0</v>
      </c>
      <c r="C47" s="71">
        <f t="shared" si="72"/>
        <v>0</v>
      </c>
      <c r="D47" s="72">
        <f t="shared" si="72"/>
        <v>0</v>
      </c>
      <c r="E47" s="71">
        <f>E10+E11+E12+E13+E14+E15+E16+E17+E18+E19+E20+E21+E22+E23+E24+E25+E26+E27+E30+E31+E32+E33+E34+E37+E38+E39+E40+E41+E42+E43+E44+E45+E46</f>
        <v>0</v>
      </c>
      <c r="F47" s="71">
        <f t="shared" ref="F47:I47" si="73">F10+F11+F12+F13+F14+F15+F16+F17+F18+F19+F20+F21+F22+F23+F24+F25+F26+F27+F30+F31+F32+F33+F34+F37+F38+F39+F40+F41+F42+F43+F44+F45+F46</f>
        <v>0</v>
      </c>
      <c r="G47" s="71">
        <f t="shared" si="73"/>
        <v>0</v>
      </c>
      <c r="H47" s="71">
        <f t="shared" si="73"/>
        <v>0</v>
      </c>
      <c r="I47" s="71">
        <f t="shared" si="73"/>
        <v>0</v>
      </c>
      <c r="J47" s="71">
        <f>J10+J11+J12+J13+J14+J15+J16+J17+J18+J19+J20+J21+J22+J23+J24+J25+J26+J27+J30+J31+J32+J33+J34+J37+J38+J39+J40+J41+J42+J43+J44+J45+J46</f>
        <v>0</v>
      </c>
      <c r="K47" s="73"/>
      <c r="L47" s="72">
        <f t="shared" ref="L47:AJ47" si="74">L10+L11+L12+L13+L14+L15+L16+L17+L18+L19+L20+L21+L22+L23+L24+L25+L26+L27+L30+L31+L32+L33+L34+L37+L38+L39+L40+L41+L42+L43+L44+L45+L46</f>
        <v>0</v>
      </c>
      <c r="M47" s="74">
        <f t="shared" si="74"/>
        <v>0</v>
      </c>
      <c r="N47" s="75">
        <f t="shared" si="74"/>
        <v>0</v>
      </c>
      <c r="O47" s="76">
        <f t="shared" si="74"/>
        <v>0</v>
      </c>
      <c r="P47" s="77">
        <f t="shared" si="74"/>
        <v>0</v>
      </c>
      <c r="Q47" s="76">
        <f t="shared" si="74"/>
        <v>0</v>
      </c>
      <c r="R47" s="76">
        <f t="shared" si="74"/>
        <v>0</v>
      </c>
      <c r="S47" s="76">
        <f t="shared" si="74"/>
        <v>0</v>
      </c>
      <c r="T47" s="76">
        <f t="shared" si="74"/>
        <v>0</v>
      </c>
      <c r="U47" s="77">
        <f t="shared" si="74"/>
        <v>0</v>
      </c>
      <c r="V47" s="76">
        <f t="shared" si="74"/>
        <v>0</v>
      </c>
      <c r="W47" s="78"/>
      <c r="X47" s="50">
        <f t="shared" si="74"/>
        <v>0</v>
      </c>
      <c r="Y47" s="79">
        <f t="shared" si="74"/>
        <v>0</v>
      </c>
      <c r="Z47" s="80">
        <f t="shared" si="74"/>
        <v>0</v>
      </c>
      <c r="AA47" s="76">
        <f t="shared" si="74"/>
        <v>0</v>
      </c>
      <c r="AB47" s="77">
        <f t="shared" si="74"/>
        <v>0</v>
      </c>
      <c r="AC47" s="76">
        <f>AC10+AC11+AC12+AC13+AC14+AC15+AC16+AC17+AC18+AC19+AC20+AC21+AC22+AC23+AC24+AC25+AC26+AC27+AC30+AC31+AC32+AC33+AC34+AC37+AC38+AC39+AC40+AC41+AC42+AC43+AC44+AC45+AC46</f>
        <v>0</v>
      </c>
      <c r="AD47" s="76">
        <f t="shared" si="74"/>
        <v>0</v>
      </c>
      <c r="AE47" s="76">
        <f t="shared" si="74"/>
        <v>0</v>
      </c>
      <c r="AF47" s="76">
        <f t="shared" si="74"/>
        <v>0</v>
      </c>
      <c r="AG47" s="77">
        <f t="shared" si="74"/>
        <v>0</v>
      </c>
      <c r="AH47" s="77">
        <f t="shared" si="74"/>
        <v>0</v>
      </c>
      <c r="AI47" s="77">
        <f t="shared" si="74"/>
        <v>0</v>
      </c>
      <c r="AJ47" s="81">
        <f t="shared" si="74"/>
        <v>0</v>
      </c>
    </row>
  </sheetData>
  <sheetProtection password="CC67" sheet="1" objects="1" scenarios="1" formatCells="0" formatColumns="0"/>
  <mergeCells count="29">
    <mergeCell ref="A1:Y1"/>
    <mergeCell ref="AH6:AI6"/>
    <mergeCell ref="B3:Y3"/>
    <mergeCell ref="A5:A8"/>
    <mergeCell ref="J6:L6"/>
    <mergeCell ref="Z5:AJ5"/>
    <mergeCell ref="Z6:AG6"/>
    <mergeCell ref="AJ6:AJ8"/>
    <mergeCell ref="Z7:AB7"/>
    <mergeCell ref="AC7:AG7"/>
    <mergeCell ref="AH7:AH8"/>
    <mergeCell ref="AI7:AI8"/>
    <mergeCell ref="N7:P7"/>
    <mergeCell ref="B7:D7"/>
    <mergeCell ref="E7:I7"/>
    <mergeCell ref="B5:M5"/>
    <mergeCell ref="B6:I6"/>
    <mergeCell ref="J7:J8"/>
    <mergeCell ref="K7:K8"/>
    <mergeCell ref="L7:L8"/>
    <mergeCell ref="M6:M8"/>
    <mergeCell ref="N5:Y5"/>
    <mergeCell ref="N6:U6"/>
    <mergeCell ref="V6:X6"/>
    <mergeCell ref="Y6:Y8"/>
    <mergeCell ref="Q7:U7"/>
    <mergeCell ref="V7:V8"/>
    <mergeCell ref="W7:W8"/>
    <mergeCell ref="X7:X8"/>
  </mergeCells>
  <pageMargins left="0.19685039370078741" right="0.19685039370078741" top="0.74803149606299213" bottom="0.35433070866141736" header="0.31496062992125984" footer="0.31496062992125984"/>
  <pageSetup paperSize="9" scale="55" fitToWidth="2" pageOrder="overThenDown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4"/>
  <sheetViews>
    <sheetView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10" sqref="I10"/>
    </sheetView>
  </sheetViews>
  <sheetFormatPr defaultRowHeight="14.4" x14ac:dyDescent="0.3"/>
  <cols>
    <col min="1" max="1" width="31.33203125" style="24" customWidth="1"/>
    <col min="2" max="2" width="8.109375" style="113" customWidth="1"/>
    <col min="3" max="3" width="7" style="24" customWidth="1"/>
    <col min="4" max="4" width="10.109375" style="24" customWidth="1"/>
    <col min="5" max="5" width="12.88671875" style="24" customWidth="1"/>
    <col min="6" max="6" width="10.6640625" style="24" customWidth="1"/>
    <col min="7" max="7" width="8.6640625" style="24" customWidth="1"/>
    <col min="8" max="8" width="7.33203125" style="24" customWidth="1"/>
    <col min="9" max="9" width="9.88671875" style="24" customWidth="1"/>
    <col min="10" max="10" width="13.88671875" style="24" customWidth="1"/>
    <col min="11" max="11" width="11" style="24" customWidth="1"/>
    <col min="12" max="13" width="8.6640625" style="24" customWidth="1"/>
    <col min="14" max="14" width="9.33203125" style="24" customWidth="1"/>
    <col min="15" max="15" width="12.6640625" style="24" customWidth="1"/>
    <col min="16" max="16" width="10.6640625" style="24" customWidth="1"/>
    <col min="17" max="16384" width="8.88671875" style="24"/>
  </cols>
  <sheetData>
    <row r="1" spans="1:16" ht="15.6" x14ac:dyDescent="0.3">
      <c r="A1" s="181" t="s">
        <v>96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</row>
    <row r="2" spans="1:16" x14ac:dyDescent="0.3">
      <c r="A2" s="26"/>
      <c r="B2" s="8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29.4" thickBot="1" x14ac:dyDescent="0.35">
      <c r="A3" s="86" t="s">
        <v>67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</row>
    <row r="4" spans="1:16" ht="15" thickBot="1" x14ac:dyDescent="0.35">
      <c r="A4" s="200" t="s">
        <v>40</v>
      </c>
      <c r="B4" s="85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6" x14ac:dyDescent="0.3">
      <c r="A5" s="201"/>
      <c r="B5" s="202" t="s">
        <v>7</v>
      </c>
      <c r="C5" s="193"/>
      <c r="D5" s="193"/>
      <c r="E5" s="193"/>
      <c r="F5" s="194"/>
      <c r="G5" s="192" t="s">
        <v>37</v>
      </c>
      <c r="H5" s="193"/>
      <c r="I5" s="193"/>
      <c r="J5" s="193"/>
      <c r="K5" s="194"/>
      <c r="L5" s="186" t="s">
        <v>36</v>
      </c>
      <c r="M5" s="187"/>
      <c r="N5" s="187"/>
      <c r="O5" s="187"/>
      <c r="P5" s="188"/>
    </row>
    <row r="6" spans="1:16" ht="15" customHeight="1" x14ac:dyDescent="0.3">
      <c r="A6" s="201"/>
      <c r="B6" s="203" t="s">
        <v>78</v>
      </c>
      <c r="C6" s="199" t="s">
        <v>80</v>
      </c>
      <c r="D6" s="196" t="s">
        <v>43</v>
      </c>
      <c r="E6" s="196"/>
      <c r="F6" s="204"/>
      <c r="G6" s="198" t="s">
        <v>78</v>
      </c>
      <c r="H6" s="199" t="s">
        <v>80</v>
      </c>
      <c r="I6" s="196" t="s">
        <v>43</v>
      </c>
      <c r="J6" s="196"/>
      <c r="K6" s="197"/>
      <c r="L6" s="191" t="s">
        <v>78</v>
      </c>
      <c r="M6" s="183" t="s">
        <v>80</v>
      </c>
      <c r="N6" s="189" t="s">
        <v>43</v>
      </c>
      <c r="O6" s="189"/>
      <c r="P6" s="190"/>
    </row>
    <row r="7" spans="1:16" ht="15.75" customHeight="1" x14ac:dyDescent="0.3">
      <c r="A7" s="201"/>
      <c r="B7" s="203"/>
      <c r="C7" s="199"/>
      <c r="D7" s="183" t="s">
        <v>0</v>
      </c>
      <c r="E7" s="183" t="s">
        <v>44</v>
      </c>
      <c r="F7" s="184" t="s">
        <v>79</v>
      </c>
      <c r="G7" s="198"/>
      <c r="H7" s="199"/>
      <c r="I7" s="183" t="s">
        <v>0</v>
      </c>
      <c r="J7" s="183" t="s">
        <v>44</v>
      </c>
      <c r="K7" s="195" t="s">
        <v>79</v>
      </c>
      <c r="L7" s="191"/>
      <c r="M7" s="183"/>
      <c r="N7" s="185" t="s">
        <v>0</v>
      </c>
      <c r="O7" s="183" t="s">
        <v>44</v>
      </c>
      <c r="P7" s="184" t="s">
        <v>79</v>
      </c>
    </row>
    <row r="8" spans="1:16" ht="82.5" customHeight="1" x14ac:dyDescent="0.3">
      <c r="A8" s="4"/>
      <c r="B8" s="203"/>
      <c r="C8" s="199"/>
      <c r="D8" s="183"/>
      <c r="E8" s="183"/>
      <c r="F8" s="184"/>
      <c r="G8" s="198"/>
      <c r="H8" s="199"/>
      <c r="I8" s="183"/>
      <c r="J8" s="183"/>
      <c r="K8" s="195"/>
      <c r="L8" s="191"/>
      <c r="M8" s="183"/>
      <c r="N8" s="185"/>
      <c r="O8" s="183"/>
      <c r="P8" s="184"/>
    </row>
    <row r="9" spans="1:16" ht="13.2" customHeight="1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  <c r="P9" s="4">
        <v>16</v>
      </c>
    </row>
    <row r="10" spans="1:16" ht="22.8" x14ac:dyDescent="0.3">
      <c r="A10" s="23" t="s">
        <v>115</v>
      </c>
      <c r="B10" s="87">
        <v>5.0999999999999996</v>
      </c>
      <c r="C10" s="56">
        <v>252</v>
      </c>
      <c r="D10" s="21"/>
      <c r="E10" s="88">
        <f>ROUND(C10*D10,0)</f>
        <v>0</v>
      </c>
      <c r="F10" s="89">
        <f t="shared" ref="F10:F23" si="0">ROUND(E10/B10,0)</f>
        <v>0</v>
      </c>
      <c r="G10" s="87">
        <v>5.0999999999999996</v>
      </c>
      <c r="H10" s="90">
        <v>252</v>
      </c>
      <c r="I10" s="21"/>
      <c r="J10" s="88">
        <f>ROUND(H10*I10,0)</f>
        <v>0</v>
      </c>
      <c r="K10" s="91">
        <f>ROUND(J10/G10,0)</f>
        <v>0</v>
      </c>
      <c r="L10" s="147">
        <f>G10</f>
        <v>5.0999999999999996</v>
      </c>
      <c r="M10" s="88">
        <f>C10</f>
        <v>252</v>
      </c>
      <c r="N10" s="92">
        <f t="shared" ref="N10:P11" si="1">D10+I10</f>
        <v>0</v>
      </c>
      <c r="O10" s="88">
        <f t="shared" si="1"/>
        <v>0</v>
      </c>
      <c r="P10" s="89">
        <f t="shared" si="1"/>
        <v>0</v>
      </c>
    </row>
    <row r="11" spans="1:16" ht="22.8" x14ac:dyDescent="0.3">
      <c r="A11" s="23" t="s">
        <v>114</v>
      </c>
      <c r="B11" s="87">
        <v>7.7</v>
      </c>
      <c r="C11" s="56">
        <v>325</v>
      </c>
      <c r="D11" s="21"/>
      <c r="E11" s="88">
        <f>ROUND(C11*D11,0)</f>
        <v>0</v>
      </c>
      <c r="F11" s="89">
        <f t="shared" ref="F11" si="2">ROUND(E11/B11,0)</f>
        <v>0</v>
      </c>
      <c r="G11" s="87">
        <v>7.7</v>
      </c>
      <c r="H11" s="90">
        <v>325</v>
      </c>
      <c r="I11" s="21"/>
      <c r="J11" s="88">
        <f>ROUND(H11*I11,0)</f>
        <v>0</v>
      </c>
      <c r="K11" s="91">
        <f>ROUND(J11/G11,0)</f>
        <v>0</v>
      </c>
      <c r="L11" s="147">
        <v>7.7</v>
      </c>
      <c r="M11" s="88">
        <v>325</v>
      </c>
      <c r="N11" s="92">
        <f t="shared" si="1"/>
        <v>0</v>
      </c>
      <c r="O11" s="88">
        <f t="shared" si="1"/>
        <v>0</v>
      </c>
      <c r="P11" s="89">
        <f t="shared" si="1"/>
        <v>0</v>
      </c>
    </row>
    <row r="12" spans="1:16" x14ac:dyDescent="0.3">
      <c r="A12" s="23" t="s">
        <v>124</v>
      </c>
      <c r="B12" s="87">
        <v>11</v>
      </c>
      <c r="C12" s="56">
        <v>339</v>
      </c>
      <c r="D12" s="21"/>
      <c r="E12" s="88">
        <f t="shared" ref="E12:E23" si="3">ROUND(C12*D12,0)</f>
        <v>0</v>
      </c>
      <c r="F12" s="89">
        <f t="shared" si="0"/>
        <v>0</v>
      </c>
      <c r="G12" s="87">
        <v>11</v>
      </c>
      <c r="H12" s="90">
        <v>339</v>
      </c>
      <c r="I12" s="21"/>
      <c r="J12" s="88">
        <f t="shared" ref="J12:J23" si="4">ROUND(H12*I12,0)</f>
        <v>0</v>
      </c>
      <c r="K12" s="91">
        <f t="shared" ref="K12:K23" si="5">ROUND(J12/G12,0)</f>
        <v>0</v>
      </c>
      <c r="L12" s="147">
        <f t="shared" ref="L12:L23" si="6">G12</f>
        <v>11</v>
      </c>
      <c r="M12" s="88">
        <f t="shared" ref="M12:M22" si="7">C12</f>
        <v>339</v>
      </c>
      <c r="N12" s="92">
        <f t="shared" ref="N12:O23" si="8">D12+I12</f>
        <v>0</v>
      </c>
      <c r="O12" s="88">
        <f t="shared" si="8"/>
        <v>0</v>
      </c>
      <c r="P12" s="89">
        <f t="shared" ref="P12:P23" si="9">F12+K12</f>
        <v>0</v>
      </c>
    </row>
    <row r="13" spans="1:16" x14ac:dyDescent="0.3">
      <c r="A13" s="5" t="s">
        <v>41</v>
      </c>
      <c r="B13" s="93">
        <v>6.5</v>
      </c>
      <c r="C13" s="95">
        <v>281</v>
      </c>
      <c r="D13" s="21"/>
      <c r="E13" s="88">
        <f t="shared" si="3"/>
        <v>0</v>
      </c>
      <c r="F13" s="89">
        <f t="shared" si="0"/>
        <v>0</v>
      </c>
      <c r="G13" s="94">
        <v>6.5</v>
      </c>
      <c r="H13" s="95">
        <v>281</v>
      </c>
      <c r="I13" s="21"/>
      <c r="J13" s="88">
        <f t="shared" si="4"/>
        <v>0</v>
      </c>
      <c r="K13" s="91">
        <f t="shared" si="5"/>
        <v>0</v>
      </c>
      <c r="L13" s="147">
        <f t="shared" si="6"/>
        <v>6.5</v>
      </c>
      <c r="M13" s="88">
        <f t="shared" si="7"/>
        <v>281</v>
      </c>
      <c r="N13" s="92">
        <f t="shared" ref="N13:N23" si="10">D13+I13</f>
        <v>0</v>
      </c>
      <c r="O13" s="88">
        <f t="shared" si="8"/>
        <v>0</v>
      </c>
      <c r="P13" s="89">
        <f t="shared" si="9"/>
        <v>0</v>
      </c>
    </row>
    <row r="14" spans="1:16" x14ac:dyDescent="0.3">
      <c r="A14" s="5" t="s">
        <v>101</v>
      </c>
      <c r="B14" s="87">
        <v>15.8</v>
      </c>
      <c r="C14" s="56">
        <v>338</v>
      </c>
      <c r="D14" s="21"/>
      <c r="E14" s="88">
        <f t="shared" si="3"/>
        <v>0</v>
      </c>
      <c r="F14" s="89">
        <f t="shared" si="0"/>
        <v>0</v>
      </c>
      <c r="G14" s="87">
        <v>15.8</v>
      </c>
      <c r="H14" s="90">
        <v>338</v>
      </c>
      <c r="I14" s="21"/>
      <c r="J14" s="88">
        <f t="shared" si="4"/>
        <v>0</v>
      </c>
      <c r="K14" s="91">
        <f t="shared" si="5"/>
        <v>0</v>
      </c>
      <c r="L14" s="147">
        <f t="shared" si="6"/>
        <v>15.8</v>
      </c>
      <c r="M14" s="88">
        <f t="shared" si="7"/>
        <v>338</v>
      </c>
      <c r="N14" s="92">
        <f t="shared" ref="N14:N16" si="11">D14+I14</f>
        <v>0</v>
      </c>
      <c r="O14" s="88">
        <f t="shared" si="8"/>
        <v>0</v>
      </c>
      <c r="P14" s="89">
        <f t="shared" si="9"/>
        <v>0</v>
      </c>
    </row>
    <row r="15" spans="1:16" x14ac:dyDescent="0.3">
      <c r="A15" s="5" t="s">
        <v>123</v>
      </c>
      <c r="B15" s="87">
        <v>13.2</v>
      </c>
      <c r="C15" s="56">
        <v>336</v>
      </c>
      <c r="D15" s="21"/>
      <c r="E15" s="88">
        <f t="shared" si="3"/>
        <v>0</v>
      </c>
      <c r="F15" s="89">
        <f t="shared" si="0"/>
        <v>0</v>
      </c>
      <c r="G15" s="87">
        <v>13.2</v>
      </c>
      <c r="H15" s="90">
        <v>336</v>
      </c>
      <c r="I15" s="21"/>
      <c r="J15" s="88">
        <f t="shared" ref="J15" si="12">ROUND(H15*I15,0)</f>
        <v>0</v>
      </c>
      <c r="K15" s="91">
        <f t="shared" ref="K15" si="13">ROUND(J15/G15,0)</f>
        <v>0</v>
      </c>
      <c r="L15" s="147">
        <f t="shared" ref="L15" si="14">G15</f>
        <v>13.2</v>
      </c>
      <c r="M15" s="88">
        <v>336</v>
      </c>
      <c r="N15" s="92">
        <f t="shared" ref="N15" si="15">D15+I15</f>
        <v>0</v>
      </c>
      <c r="O15" s="88">
        <f t="shared" ref="O15" si="16">E15+J15</f>
        <v>0</v>
      </c>
      <c r="P15" s="89">
        <f t="shared" ref="P15" si="17">F15+K15</f>
        <v>0</v>
      </c>
    </row>
    <row r="16" spans="1:16" x14ac:dyDescent="0.3">
      <c r="A16" s="5" t="s">
        <v>113</v>
      </c>
      <c r="B16" s="87">
        <v>0</v>
      </c>
      <c r="C16" s="56">
        <v>0</v>
      </c>
      <c r="D16" s="114">
        <v>0</v>
      </c>
      <c r="E16" s="88">
        <v>0</v>
      </c>
      <c r="F16" s="89">
        <v>0</v>
      </c>
      <c r="G16" s="87">
        <v>6.2</v>
      </c>
      <c r="H16" s="90">
        <v>252</v>
      </c>
      <c r="I16" s="21"/>
      <c r="J16" s="88">
        <f t="shared" ref="J16" si="18">ROUND(H16*I16,0)</f>
        <v>0</v>
      </c>
      <c r="K16" s="91">
        <f t="shared" ref="K16" si="19">ROUND(J16/G16,0)</f>
        <v>0</v>
      </c>
      <c r="L16" s="147">
        <f t="shared" ref="L16" si="20">G16</f>
        <v>6.2</v>
      </c>
      <c r="M16" s="88">
        <f t="shared" ref="M16" si="21">C16</f>
        <v>0</v>
      </c>
      <c r="N16" s="92">
        <f t="shared" si="11"/>
        <v>0</v>
      </c>
      <c r="O16" s="88">
        <f t="shared" ref="O16" si="22">E16+J16</f>
        <v>0</v>
      </c>
      <c r="P16" s="89">
        <f t="shared" ref="P16" si="23">F16+K16</f>
        <v>0</v>
      </c>
    </row>
    <row r="17" spans="1:16" x14ac:dyDescent="0.3">
      <c r="A17" s="5" t="s">
        <v>98</v>
      </c>
      <c r="B17" s="87">
        <v>21</v>
      </c>
      <c r="C17" s="56">
        <v>350</v>
      </c>
      <c r="D17" s="21"/>
      <c r="E17" s="88">
        <f t="shared" si="3"/>
        <v>0</v>
      </c>
      <c r="F17" s="89">
        <f t="shared" si="0"/>
        <v>0</v>
      </c>
      <c r="G17" s="87">
        <v>21</v>
      </c>
      <c r="H17" s="90">
        <v>350</v>
      </c>
      <c r="I17" s="21"/>
      <c r="J17" s="88">
        <f t="shared" si="4"/>
        <v>0</v>
      </c>
      <c r="K17" s="91">
        <f t="shared" si="5"/>
        <v>0</v>
      </c>
      <c r="L17" s="147">
        <f t="shared" si="6"/>
        <v>21</v>
      </c>
      <c r="M17" s="88">
        <f t="shared" si="7"/>
        <v>350</v>
      </c>
      <c r="N17" s="92">
        <f t="shared" si="10"/>
        <v>0</v>
      </c>
      <c r="O17" s="88">
        <f t="shared" si="8"/>
        <v>0</v>
      </c>
      <c r="P17" s="89">
        <f t="shared" si="9"/>
        <v>0</v>
      </c>
    </row>
    <row r="18" spans="1:16" x14ac:dyDescent="0.3">
      <c r="A18" s="96" t="s">
        <v>103</v>
      </c>
      <c r="B18" s="87">
        <v>21</v>
      </c>
      <c r="C18" s="56">
        <v>350</v>
      </c>
      <c r="D18" s="21"/>
      <c r="E18" s="88">
        <f t="shared" si="3"/>
        <v>0</v>
      </c>
      <c r="F18" s="89">
        <f t="shared" si="0"/>
        <v>0</v>
      </c>
      <c r="G18" s="87">
        <v>21</v>
      </c>
      <c r="H18" s="90">
        <v>350</v>
      </c>
      <c r="I18" s="21"/>
      <c r="J18" s="88">
        <f t="shared" si="4"/>
        <v>0</v>
      </c>
      <c r="K18" s="91">
        <f t="shared" si="5"/>
        <v>0</v>
      </c>
      <c r="L18" s="147">
        <f t="shared" si="6"/>
        <v>21</v>
      </c>
      <c r="M18" s="88">
        <f t="shared" si="7"/>
        <v>350</v>
      </c>
      <c r="N18" s="92">
        <f t="shared" ref="N18:N19" si="24">D18+I18</f>
        <v>0</v>
      </c>
      <c r="O18" s="88">
        <f t="shared" si="8"/>
        <v>0</v>
      </c>
      <c r="P18" s="89">
        <f t="shared" si="9"/>
        <v>0</v>
      </c>
    </row>
    <row r="19" spans="1:16" x14ac:dyDescent="0.3">
      <c r="A19" s="96" t="s">
        <v>102</v>
      </c>
      <c r="B19" s="87">
        <v>21</v>
      </c>
      <c r="C19" s="56">
        <v>350</v>
      </c>
      <c r="D19" s="21"/>
      <c r="E19" s="88">
        <f t="shared" si="3"/>
        <v>0</v>
      </c>
      <c r="F19" s="89">
        <f t="shared" si="0"/>
        <v>0</v>
      </c>
      <c r="G19" s="87">
        <v>21</v>
      </c>
      <c r="H19" s="90">
        <v>350</v>
      </c>
      <c r="I19" s="21"/>
      <c r="J19" s="88">
        <f t="shared" si="4"/>
        <v>0</v>
      </c>
      <c r="K19" s="91">
        <f t="shared" si="5"/>
        <v>0</v>
      </c>
      <c r="L19" s="147">
        <f t="shared" si="6"/>
        <v>21</v>
      </c>
      <c r="M19" s="88">
        <f t="shared" si="7"/>
        <v>350</v>
      </c>
      <c r="N19" s="92">
        <f t="shared" si="24"/>
        <v>0</v>
      </c>
      <c r="O19" s="88">
        <f t="shared" si="8"/>
        <v>0</v>
      </c>
      <c r="P19" s="89">
        <f t="shared" si="9"/>
        <v>0</v>
      </c>
    </row>
    <row r="20" spans="1:16" s="25" customFormat="1" x14ac:dyDescent="0.3">
      <c r="A20" s="5" t="s">
        <v>97</v>
      </c>
      <c r="B20" s="93">
        <v>0</v>
      </c>
      <c r="C20" s="95">
        <v>0</v>
      </c>
      <c r="D20" s="114">
        <v>0</v>
      </c>
      <c r="E20" s="88">
        <f t="shared" si="3"/>
        <v>0</v>
      </c>
      <c r="F20" s="89">
        <v>0</v>
      </c>
      <c r="G20" s="97">
        <v>9.9</v>
      </c>
      <c r="H20" s="98">
        <v>326</v>
      </c>
      <c r="I20" s="21"/>
      <c r="J20" s="88">
        <f t="shared" si="4"/>
        <v>0</v>
      </c>
      <c r="K20" s="91">
        <f t="shared" si="5"/>
        <v>0</v>
      </c>
      <c r="L20" s="147">
        <f t="shared" si="6"/>
        <v>9.9</v>
      </c>
      <c r="M20" s="88">
        <f t="shared" si="7"/>
        <v>0</v>
      </c>
      <c r="N20" s="99">
        <f t="shared" si="10"/>
        <v>0</v>
      </c>
      <c r="O20" s="88">
        <f t="shared" si="8"/>
        <v>0</v>
      </c>
      <c r="P20" s="89">
        <f t="shared" si="9"/>
        <v>0</v>
      </c>
    </row>
    <row r="21" spans="1:16" x14ac:dyDescent="0.3">
      <c r="A21" s="96" t="s">
        <v>99</v>
      </c>
      <c r="B21" s="93">
        <v>60</v>
      </c>
      <c r="C21" s="100">
        <v>348</v>
      </c>
      <c r="D21" s="21"/>
      <c r="E21" s="88">
        <f t="shared" si="3"/>
        <v>0</v>
      </c>
      <c r="F21" s="89">
        <f t="shared" si="0"/>
        <v>0</v>
      </c>
      <c r="G21" s="97">
        <v>60</v>
      </c>
      <c r="H21" s="98">
        <v>348</v>
      </c>
      <c r="I21" s="21"/>
      <c r="J21" s="88">
        <f t="shared" si="4"/>
        <v>0</v>
      </c>
      <c r="K21" s="91">
        <f t="shared" si="5"/>
        <v>0</v>
      </c>
      <c r="L21" s="147">
        <f t="shared" si="6"/>
        <v>60</v>
      </c>
      <c r="M21" s="88">
        <f t="shared" si="7"/>
        <v>348</v>
      </c>
      <c r="N21" s="92">
        <f t="shared" si="10"/>
        <v>0</v>
      </c>
      <c r="O21" s="88">
        <f t="shared" si="8"/>
        <v>0</v>
      </c>
      <c r="P21" s="89">
        <f t="shared" si="9"/>
        <v>0</v>
      </c>
    </row>
    <row r="22" spans="1:16" x14ac:dyDescent="0.3">
      <c r="A22" s="96" t="s">
        <v>42</v>
      </c>
      <c r="B22" s="87">
        <v>10.9</v>
      </c>
      <c r="C22" s="56">
        <v>332</v>
      </c>
      <c r="D22" s="21"/>
      <c r="E22" s="88">
        <f t="shared" si="3"/>
        <v>0</v>
      </c>
      <c r="F22" s="89">
        <f t="shared" si="0"/>
        <v>0</v>
      </c>
      <c r="G22" s="87">
        <v>10.9</v>
      </c>
      <c r="H22" s="90">
        <v>332</v>
      </c>
      <c r="I22" s="114">
        <v>0</v>
      </c>
      <c r="J22" s="88">
        <f>ROUND(H22*I22,0)</f>
        <v>0</v>
      </c>
      <c r="K22" s="91">
        <f t="shared" si="5"/>
        <v>0</v>
      </c>
      <c r="L22" s="147">
        <f t="shared" si="6"/>
        <v>10.9</v>
      </c>
      <c r="M22" s="88">
        <f t="shared" si="7"/>
        <v>332</v>
      </c>
      <c r="N22" s="92">
        <f t="shared" si="10"/>
        <v>0</v>
      </c>
      <c r="O22" s="88">
        <f t="shared" si="8"/>
        <v>0</v>
      </c>
      <c r="P22" s="89">
        <f t="shared" si="9"/>
        <v>0</v>
      </c>
    </row>
    <row r="23" spans="1:16" ht="15" thickBot="1" x14ac:dyDescent="0.35">
      <c r="A23" s="101" t="s">
        <v>100</v>
      </c>
      <c r="B23" s="102">
        <v>79</v>
      </c>
      <c r="C23" s="68">
        <v>338</v>
      </c>
      <c r="D23" s="22"/>
      <c r="E23" s="88">
        <f t="shared" si="3"/>
        <v>0</v>
      </c>
      <c r="F23" s="89">
        <f t="shared" si="0"/>
        <v>0</v>
      </c>
      <c r="G23" s="102">
        <v>79</v>
      </c>
      <c r="H23" s="104">
        <v>338</v>
      </c>
      <c r="I23" s="22"/>
      <c r="J23" s="88">
        <f t="shared" si="4"/>
        <v>0</v>
      </c>
      <c r="K23" s="91">
        <f t="shared" si="5"/>
        <v>0</v>
      </c>
      <c r="L23" s="147">
        <f t="shared" si="6"/>
        <v>79</v>
      </c>
      <c r="M23" s="103">
        <f t="shared" ref="M23" si="25">ROUND(IF(N23=0,0,O23/N23),0)</f>
        <v>0</v>
      </c>
      <c r="N23" s="105">
        <f t="shared" si="10"/>
        <v>0</v>
      </c>
      <c r="O23" s="88">
        <f t="shared" si="8"/>
        <v>0</v>
      </c>
      <c r="P23" s="89">
        <f t="shared" si="9"/>
        <v>0</v>
      </c>
    </row>
    <row r="24" spans="1:16" ht="15" thickBot="1" x14ac:dyDescent="0.35">
      <c r="A24" s="106" t="s">
        <v>66</v>
      </c>
      <c r="B24" s="107"/>
      <c r="C24" s="73"/>
      <c r="D24" s="108">
        <f>SUM(D10:D23)</f>
        <v>0</v>
      </c>
      <c r="E24" s="108">
        <f>SUM(E10:E23)</f>
        <v>0</v>
      </c>
      <c r="F24" s="108">
        <f>SUM(F10:F23)</f>
        <v>0</v>
      </c>
      <c r="G24" s="107"/>
      <c r="H24" s="73"/>
      <c r="I24" s="108">
        <f>SUM(I10:I23)</f>
        <v>0</v>
      </c>
      <c r="J24" s="109">
        <f>SUM(J10:J23)</f>
        <v>0</v>
      </c>
      <c r="K24" s="110">
        <f>SUM(K10:K23)</f>
        <v>0</v>
      </c>
      <c r="L24" s="109"/>
      <c r="M24" s="109"/>
      <c r="N24" s="111">
        <f>SUM(N10:N23)</f>
        <v>0</v>
      </c>
      <c r="O24" s="109">
        <f>SUM(O10:O23)</f>
        <v>0</v>
      </c>
      <c r="P24" s="112">
        <f t="shared" ref="P24" si="26">SUM(P10:P23)</f>
        <v>0</v>
      </c>
    </row>
  </sheetData>
  <sheetProtection password="CC67" sheet="1" objects="1" scenarios="1" formatCells="0" formatColumns="0"/>
  <mergeCells count="24">
    <mergeCell ref="G6:G8"/>
    <mergeCell ref="H6:H8"/>
    <mergeCell ref="A4:A7"/>
    <mergeCell ref="C6:C8"/>
    <mergeCell ref="B5:F5"/>
    <mergeCell ref="B6:B8"/>
    <mergeCell ref="D6:F6"/>
    <mergeCell ref="D7:D8"/>
    <mergeCell ref="A1:P1"/>
    <mergeCell ref="B3:P3"/>
    <mergeCell ref="E7:E8"/>
    <mergeCell ref="F7:F8"/>
    <mergeCell ref="I7:I8"/>
    <mergeCell ref="J7:J8"/>
    <mergeCell ref="N7:N8"/>
    <mergeCell ref="O7:O8"/>
    <mergeCell ref="P7:P8"/>
    <mergeCell ref="L5:P5"/>
    <mergeCell ref="N6:P6"/>
    <mergeCell ref="L6:L8"/>
    <mergeCell ref="M6:M8"/>
    <mergeCell ref="G5:K5"/>
    <mergeCell ref="K7:K8"/>
    <mergeCell ref="I6:K6"/>
  </mergeCells>
  <pageMargins left="0.25" right="0.25" top="0.75" bottom="0.75" header="0.3" footer="0.3"/>
  <pageSetup paperSize="9" scale="67" fitToHeight="0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BG32"/>
  <sheetViews>
    <sheetView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H15" sqref="H15"/>
    </sheetView>
  </sheetViews>
  <sheetFormatPr defaultRowHeight="14.4" x14ac:dyDescent="0.3"/>
  <cols>
    <col min="1" max="1" width="32.6640625" style="24" customWidth="1"/>
    <col min="2" max="54" width="8.6640625" style="24" customWidth="1"/>
    <col min="55" max="16384" width="8.88671875" style="24"/>
  </cols>
  <sheetData>
    <row r="1" spans="1:59" ht="15.6" customHeight="1" x14ac:dyDescent="0.3">
      <c r="A1" s="115"/>
      <c r="B1" s="170" t="s">
        <v>110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</row>
    <row r="2" spans="1:59" x14ac:dyDescent="0.3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</row>
    <row r="3" spans="1:59" ht="24" x14ac:dyDescent="0.3">
      <c r="A3" s="118" t="s">
        <v>67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117"/>
      <c r="AF3" s="117"/>
      <c r="AG3" s="117"/>
      <c r="AH3" s="117"/>
      <c r="AI3" s="117"/>
      <c r="AJ3" s="117"/>
      <c r="AK3" s="117"/>
      <c r="AL3" s="117"/>
      <c r="AM3" s="117"/>
    </row>
    <row r="4" spans="1:59" ht="15" thickBot="1" x14ac:dyDescent="0.3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</row>
    <row r="5" spans="1:59" s="120" customFormat="1" ht="24" customHeight="1" x14ac:dyDescent="0.25">
      <c r="A5" s="200" t="s">
        <v>8</v>
      </c>
      <c r="B5" s="186" t="s">
        <v>73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8"/>
      <c r="AE5" s="187" t="s">
        <v>86</v>
      </c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8"/>
      <c r="AT5" s="186" t="s">
        <v>76</v>
      </c>
      <c r="AU5" s="215"/>
      <c r="AV5" s="215"/>
      <c r="AW5" s="215"/>
      <c r="AX5" s="215"/>
      <c r="AY5" s="215"/>
      <c r="AZ5" s="215"/>
      <c r="BA5" s="215"/>
      <c r="BB5" s="216"/>
      <c r="BC5" s="119"/>
      <c r="BD5" s="119"/>
      <c r="BE5" s="119"/>
      <c r="BF5" s="119"/>
      <c r="BG5" s="119"/>
    </row>
    <row r="6" spans="1:59" s="25" customFormat="1" ht="21.75" customHeight="1" x14ac:dyDescent="0.3">
      <c r="A6" s="201"/>
      <c r="B6" s="211" t="s">
        <v>71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3"/>
      <c r="O6" s="214" t="s">
        <v>72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3"/>
      <c r="AB6" s="214" t="s">
        <v>36</v>
      </c>
      <c r="AC6" s="212"/>
      <c r="AD6" s="226"/>
      <c r="AE6" s="211" t="s">
        <v>71</v>
      </c>
      <c r="AF6" s="212"/>
      <c r="AG6" s="212"/>
      <c r="AH6" s="212"/>
      <c r="AI6" s="212"/>
      <c r="AJ6" s="213"/>
      <c r="AK6" s="214" t="s">
        <v>72</v>
      </c>
      <c r="AL6" s="212"/>
      <c r="AM6" s="212"/>
      <c r="AN6" s="212"/>
      <c r="AO6" s="212"/>
      <c r="AP6" s="213"/>
      <c r="AQ6" s="241" t="s">
        <v>36</v>
      </c>
      <c r="AR6" s="241"/>
      <c r="AS6" s="214"/>
      <c r="AT6" s="211" t="s">
        <v>71</v>
      </c>
      <c r="AU6" s="217"/>
      <c r="AV6" s="219"/>
      <c r="AW6" s="214" t="s">
        <v>72</v>
      </c>
      <c r="AX6" s="212"/>
      <c r="AY6" s="213"/>
      <c r="AZ6" s="214" t="s">
        <v>36</v>
      </c>
      <c r="BA6" s="217"/>
      <c r="BB6" s="218"/>
      <c r="BC6" s="119"/>
      <c r="BD6" s="119"/>
      <c r="BE6" s="119"/>
      <c r="BF6" s="119"/>
      <c r="BG6" s="119"/>
    </row>
    <row r="7" spans="1:59" ht="25.5" customHeight="1" x14ac:dyDescent="0.3">
      <c r="A7" s="223"/>
      <c r="B7" s="199" t="s">
        <v>111</v>
      </c>
      <c r="C7" s="199" t="s">
        <v>92</v>
      </c>
      <c r="D7" s="236" t="s">
        <v>69</v>
      </c>
      <c r="E7" s="236"/>
      <c r="F7" s="236"/>
      <c r="G7" s="237"/>
      <c r="H7" s="235" t="s">
        <v>3</v>
      </c>
      <c r="I7" s="236"/>
      <c r="J7" s="236"/>
      <c r="K7" s="237"/>
      <c r="L7" s="236" t="s">
        <v>4</v>
      </c>
      <c r="M7" s="236"/>
      <c r="N7" s="236"/>
      <c r="O7" s="166" t="s">
        <v>93</v>
      </c>
      <c r="P7" s="166" t="s">
        <v>94</v>
      </c>
      <c r="Q7" s="238" t="s">
        <v>69</v>
      </c>
      <c r="R7" s="239"/>
      <c r="S7" s="239"/>
      <c r="T7" s="240"/>
      <c r="U7" s="225" t="s">
        <v>3</v>
      </c>
      <c r="V7" s="225"/>
      <c r="W7" s="225"/>
      <c r="X7" s="225"/>
      <c r="Y7" s="235" t="s">
        <v>70</v>
      </c>
      <c r="Z7" s="236"/>
      <c r="AA7" s="237"/>
      <c r="AB7" s="221" t="s">
        <v>75</v>
      </c>
      <c r="AC7" s="221" t="s">
        <v>77</v>
      </c>
      <c r="AD7" s="228" t="s">
        <v>74</v>
      </c>
      <c r="AE7" s="199" t="s">
        <v>95</v>
      </c>
      <c r="AF7" s="166" t="s">
        <v>94</v>
      </c>
      <c r="AG7" s="168" t="s">
        <v>81</v>
      </c>
      <c r="AH7" s="220" t="s">
        <v>75</v>
      </c>
      <c r="AI7" s="232" t="s">
        <v>77</v>
      </c>
      <c r="AJ7" s="220" t="s">
        <v>74</v>
      </c>
      <c r="AK7" s="199" t="s">
        <v>95</v>
      </c>
      <c r="AL7" s="166" t="s">
        <v>94</v>
      </c>
      <c r="AM7" s="168" t="s">
        <v>81</v>
      </c>
      <c r="AN7" s="220" t="s">
        <v>75</v>
      </c>
      <c r="AO7" s="220" t="s">
        <v>77</v>
      </c>
      <c r="AP7" s="220" t="s">
        <v>74</v>
      </c>
      <c r="AQ7" s="205" t="s">
        <v>75</v>
      </c>
      <c r="AR7" s="205" t="s">
        <v>77</v>
      </c>
      <c r="AS7" s="230" t="s">
        <v>74</v>
      </c>
      <c r="AT7" s="209" t="s">
        <v>75</v>
      </c>
      <c r="AU7" s="205" t="s">
        <v>77</v>
      </c>
      <c r="AV7" s="205" t="s">
        <v>74</v>
      </c>
      <c r="AW7" s="205" t="s">
        <v>75</v>
      </c>
      <c r="AX7" s="205" t="s">
        <v>77</v>
      </c>
      <c r="AY7" s="205" t="s">
        <v>74</v>
      </c>
      <c r="AZ7" s="205" t="s">
        <v>75</v>
      </c>
      <c r="BA7" s="205" t="s">
        <v>77</v>
      </c>
      <c r="BB7" s="207" t="s">
        <v>74</v>
      </c>
      <c r="BC7" s="121"/>
      <c r="BD7" s="121"/>
      <c r="BE7" s="121"/>
      <c r="BF7" s="121"/>
      <c r="BG7" s="121"/>
    </row>
    <row r="8" spans="1:59" ht="151.5" customHeight="1" thickBot="1" x14ac:dyDescent="0.35">
      <c r="A8" s="224"/>
      <c r="B8" s="166"/>
      <c r="C8" s="166"/>
      <c r="D8" s="122" t="s">
        <v>81</v>
      </c>
      <c r="E8" s="31" t="s">
        <v>68</v>
      </c>
      <c r="F8" s="31" t="s">
        <v>77</v>
      </c>
      <c r="G8" s="31" t="s">
        <v>74</v>
      </c>
      <c r="H8" s="31" t="s">
        <v>81</v>
      </c>
      <c r="I8" s="31" t="s">
        <v>68</v>
      </c>
      <c r="J8" s="31" t="s">
        <v>77</v>
      </c>
      <c r="K8" s="31" t="s">
        <v>74</v>
      </c>
      <c r="L8" s="31" t="s">
        <v>68</v>
      </c>
      <c r="M8" s="31" t="s">
        <v>77</v>
      </c>
      <c r="N8" s="31" t="s">
        <v>74</v>
      </c>
      <c r="O8" s="167"/>
      <c r="P8" s="167"/>
      <c r="Q8" s="123" t="s">
        <v>81</v>
      </c>
      <c r="R8" s="31" t="s">
        <v>68</v>
      </c>
      <c r="S8" s="31" t="s">
        <v>77</v>
      </c>
      <c r="T8" s="31" t="s">
        <v>74</v>
      </c>
      <c r="U8" s="31" t="s">
        <v>81</v>
      </c>
      <c r="V8" s="31" t="s">
        <v>75</v>
      </c>
      <c r="W8" s="31" t="s">
        <v>77</v>
      </c>
      <c r="X8" s="31" t="s">
        <v>74</v>
      </c>
      <c r="Y8" s="31" t="s">
        <v>75</v>
      </c>
      <c r="Z8" s="31" t="s">
        <v>77</v>
      </c>
      <c r="AA8" s="124" t="s">
        <v>74</v>
      </c>
      <c r="AB8" s="227"/>
      <c r="AC8" s="227"/>
      <c r="AD8" s="229"/>
      <c r="AE8" s="166"/>
      <c r="AF8" s="167"/>
      <c r="AG8" s="222"/>
      <c r="AH8" s="221"/>
      <c r="AI8" s="233"/>
      <c r="AJ8" s="221"/>
      <c r="AK8" s="166"/>
      <c r="AL8" s="167"/>
      <c r="AM8" s="222"/>
      <c r="AN8" s="221"/>
      <c r="AO8" s="221"/>
      <c r="AP8" s="221"/>
      <c r="AQ8" s="206"/>
      <c r="AR8" s="206"/>
      <c r="AS8" s="231"/>
      <c r="AT8" s="210"/>
      <c r="AU8" s="206"/>
      <c r="AV8" s="206"/>
      <c r="AW8" s="206"/>
      <c r="AX8" s="206"/>
      <c r="AY8" s="206"/>
      <c r="AZ8" s="206"/>
      <c r="BA8" s="206"/>
      <c r="BB8" s="208"/>
      <c r="BC8" s="121"/>
      <c r="BD8" s="121"/>
      <c r="BE8" s="121"/>
      <c r="BF8" s="121"/>
      <c r="BG8" s="121"/>
    </row>
    <row r="9" spans="1:59" s="126" customFormat="1" ht="10.8" thickBot="1" x14ac:dyDescent="0.25">
      <c r="A9" s="6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7">
        <v>16</v>
      </c>
      <c r="Q9" s="7">
        <v>17</v>
      </c>
      <c r="R9" s="7">
        <v>18</v>
      </c>
      <c r="S9" s="7">
        <v>19</v>
      </c>
      <c r="T9" s="7">
        <v>20</v>
      </c>
      <c r="U9" s="7">
        <v>21</v>
      </c>
      <c r="V9" s="7">
        <v>22</v>
      </c>
      <c r="W9" s="7">
        <v>23</v>
      </c>
      <c r="X9" s="7">
        <v>24</v>
      </c>
      <c r="Y9" s="7">
        <v>25</v>
      </c>
      <c r="Z9" s="7">
        <v>26</v>
      </c>
      <c r="AA9" s="7">
        <v>27</v>
      </c>
      <c r="AB9" s="7">
        <v>28</v>
      </c>
      <c r="AC9" s="7">
        <v>29</v>
      </c>
      <c r="AD9" s="7">
        <v>30</v>
      </c>
      <c r="AE9" s="8">
        <v>31</v>
      </c>
      <c r="AF9" s="8">
        <v>32</v>
      </c>
      <c r="AG9" s="7">
        <v>33</v>
      </c>
      <c r="AH9" s="7">
        <v>34</v>
      </c>
      <c r="AI9" s="7">
        <v>35</v>
      </c>
      <c r="AJ9" s="7">
        <v>36</v>
      </c>
      <c r="AK9" s="8">
        <v>37</v>
      </c>
      <c r="AL9" s="8">
        <v>38</v>
      </c>
      <c r="AM9" s="7">
        <v>39</v>
      </c>
      <c r="AN9" s="7">
        <v>40</v>
      </c>
      <c r="AO9" s="7">
        <v>41</v>
      </c>
      <c r="AP9" s="7">
        <v>42</v>
      </c>
      <c r="AQ9" s="7">
        <v>43</v>
      </c>
      <c r="AR9" s="7">
        <v>44</v>
      </c>
      <c r="AS9" s="7">
        <v>45</v>
      </c>
      <c r="AT9" s="7">
        <v>46</v>
      </c>
      <c r="AU9" s="7">
        <v>47</v>
      </c>
      <c r="AV9" s="7">
        <v>48</v>
      </c>
      <c r="AW9" s="7">
        <v>49</v>
      </c>
      <c r="AX9" s="7">
        <v>50</v>
      </c>
      <c r="AY9" s="7">
        <v>51</v>
      </c>
      <c r="AZ9" s="7">
        <v>52</v>
      </c>
      <c r="BA9" s="7">
        <v>53</v>
      </c>
      <c r="BB9" s="9">
        <v>54</v>
      </c>
      <c r="BC9" s="125"/>
      <c r="BD9" s="125"/>
      <c r="BE9" s="125"/>
      <c r="BF9" s="125"/>
      <c r="BG9" s="125"/>
    </row>
    <row r="10" spans="1:59" ht="24.9" customHeight="1" x14ac:dyDescent="0.3">
      <c r="A10" s="127" t="s">
        <v>124</v>
      </c>
      <c r="B10" s="48">
        <v>216</v>
      </c>
      <c r="C10" s="48">
        <v>19.3</v>
      </c>
      <c r="D10" s="14"/>
      <c r="E10" s="14"/>
      <c r="F10" s="128">
        <f>ROUND(IF(C10=0,0,G10/C10),0)</f>
        <v>0</v>
      </c>
      <c r="G10" s="128">
        <f>ROUND(D10*E10*B10,0)</f>
        <v>0</v>
      </c>
      <c r="H10" s="129">
        <v>1</v>
      </c>
      <c r="I10" s="129">
        <v>0</v>
      </c>
      <c r="J10" s="128">
        <f>ROUND(IF(C10=0,0,K10/C10),0)</f>
        <v>0</v>
      </c>
      <c r="K10" s="14"/>
      <c r="L10" s="128">
        <f>E10+I10</f>
        <v>0</v>
      </c>
      <c r="M10" s="128">
        <f>F10+J10</f>
        <v>0</v>
      </c>
      <c r="N10" s="128">
        <f>G10+K10</f>
        <v>0</v>
      </c>
      <c r="O10" s="48">
        <v>216</v>
      </c>
      <c r="P10" s="48">
        <v>19.3</v>
      </c>
      <c r="Q10" s="14"/>
      <c r="R10" s="14"/>
      <c r="S10" s="128">
        <f>ROUND(IF(P10=0,0,T10/P10),0)</f>
        <v>0</v>
      </c>
      <c r="T10" s="128">
        <f>ROUND(R10*O10*Q10,0)</f>
        <v>0</v>
      </c>
      <c r="U10" s="129">
        <v>1</v>
      </c>
      <c r="V10" s="129">
        <v>0</v>
      </c>
      <c r="W10" s="128">
        <f>ROUND(IF(P10=0,0,X10/P10),0)</f>
        <v>0</v>
      </c>
      <c r="X10" s="14"/>
      <c r="Y10" s="128">
        <f>R10+V10</f>
        <v>0</v>
      </c>
      <c r="Z10" s="128">
        <f>S10+W10</f>
        <v>0</v>
      </c>
      <c r="AA10" s="128">
        <f>T10+X10</f>
        <v>0</v>
      </c>
      <c r="AB10" s="128">
        <f t="shared" ref="AB10:AB13" si="0">E10+R10</f>
        <v>0</v>
      </c>
      <c r="AC10" s="128">
        <f>M10+Z10</f>
        <v>0</v>
      </c>
      <c r="AD10" s="128">
        <f>N10+AA10</f>
        <v>0</v>
      </c>
      <c r="AE10" s="48">
        <v>329</v>
      </c>
      <c r="AF10" s="48">
        <v>19.399999999999999</v>
      </c>
      <c r="AG10" s="14"/>
      <c r="AH10" s="14"/>
      <c r="AI10" s="128">
        <f>ROUND(IF(AF10=0,0,AJ10/AF10),0)</f>
        <v>0</v>
      </c>
      <c r="AJ10" s="128">
        <f>ROUND(AE10*AG10*AH10,0)</f>
        <v>0</v>
      </c>
      <c r="AK10" s="48">
        <v>329</v>
      </c>
      <c r="AL10" s="48">
        <v>19.399999999999999</v>
      </c>
      <c r="AM10" s="14"/>
      <c r="AN10" s="14"/>
      <c r="AO10" s="128">
        <f>ROUND(IF(AL10=0,0,AP10/AL10),0)</f>
        <v>0</v>
      </c>
      <c r="AP10" s="128">
        <f>ROUND(AK10*AM10*AN10,0)</f>
        <v>0</v>
      </c>
      <c r="AQ10" s="128">
        <f t="shared" ref="AQ10:AQ13" si="1">AH10+AN10</f>
        <v>0</v>
      </c>
      <c r="AR10" s="128">
        <f t="shared" ref="AR10:AR13" si="2">AI10+AO10</f>
        <v>0</v>
      </c>
      <c r="AS10" s="130">
        <f t="shared" ref="AS10:AS13" si="3">AJ10+AP10</f>
        <v>0</v>
      </c>
      <c r="AT10" s="131">
        <f>L10+AH10</f>
        <v>0</v>
      </c>
      <c r="AU10" s="128">
        <f>M10+AI10</f>
        <v>0</v>
      </c>
      <c r="AV10" s="128">
        <f>N10+AJ10</f>
        <v>0</v>
      </c>
      <c r="AW10" s="128">
        <f>Y10+AN10</f>
        <v>0</v>
      </c>
      <c r="AX10" s="128">
        <f>Z10+AO10</f>
        <v>0</v>
      </c>
      <c r="AY10" s="128">
        <f>AA10+AP10</f>
        <v>0</v>
      </c>
      <c r="AZ10" s="128">
        <f>AT10+AW10</f>
        <v>0</v>
      </c>
      <c r="BA10" s="128">
        <f>AU10+AX10</f>
        <v>0</v>
      </c>
      <c r="BB10" s="132">
        <f>AV10+AY10</f>
        <v>0</v>
      </c>
      <c r="BC10" s="121"/>
      <c r="BD10" s="121"/>
      <c r="BE10" s="121"/>
      <c r="BF10" s="121"/>
      <c r="BG10" s="121"/>
    </row>
    <row r="11" spans="1:59" ht="24.9" customHeight="1" x14ac:dyDescent="0.3">
      <c r="A11" s="133" t="s">
        <v>105</v>
      </c>
      <c r="B11" s="64">
        <v>326</v>
      </c>
      <c r="C11" s="64">
        <v>15</v>
      </c>
      <c r="D11" s="16"/>
      <c r="E11" s="16"/>
      <c r="F11" s="128">
        <f>ROUND(IF(C11=0,0,G11/C11),0)</f>
        <v>0</v>
      </c>
      <c r="G11" s="134">
        <f t="shared" ref="G11" si="4">ROUND(D11*E11*B11,0)</f>
        <v>0</v>
      </c>
      <c r="H11" s="129">
        <v>1</v>
      </c>
      <c r="I11" s="129">
        <v>0</v>
      </c>
      <c r="J11" s="128">
        <f t="shared" ref="J11:J12" si="5">ROUND(IF(C11=0,0,K11/C11),0)</f>
        <v>0</v>
      </c>
      <c r="K11" s="16"/>
      <c r="L11" s="134">
        <f t="shared" ref="L11:N11" si="6">E11+I11</f>
        <v>0</v>
      </c>
      <c r="M11" s="134">
        <f t="shared" si="6"/>
        <v>0</v>
      </c>
      <c r="N11" s="134">
        <f t="shared" si="6"/>
        <v>0</v>
      </c>
      <c r="O11" s="64">
        <v>326</v>
      </c>
      <c r="P11" s="64">
        <v>15</v>
      </c>
      <c r="Q11" s="16"/>
      <c r="R11" s="16"/>
      <c r="S11" s="128">
        <f t="shared" ref="S11:S13" si="7">ROUND(IF(P11=0,0,T11/P11),0)</f>
        <v>0</v>
      </c>
      <c r="T11" s="134">
        <f t="shared" ref="T11" si="8">ROUND(R11*O11*Q11,0)</f>
        <v>0</v>
      </c>
      <c r="U11" s="129">
        <v>1</v>
      </c>
      <c r="V11" s="129">
        <v>0</v>
      </c>
      <c r="W11" s="128">
        <f>ROUND(IF(P11=0,0,X11/P11),0)</f>
        <v>0</v>
      </c>
      <c r="X11" s="16"/>
      <c r="Y11" s="134">
        <f t="shared" ref="Y11:AA11" si="9">R11+V11</f>
        <v>0</v>
      </c>
      <c r="Z11" s="134">
        <f t="shared" si="9"/>
        <v>0</v>
      </c>
      <c r="AA11" s="134">
        <f t="shared" si="9"/>
        <v>0</v>
      </c>
      <c r="AB11" s="134">
        <f t="shared" si="0"/>
        <v>0</v>
      </c>
      <c r="AC11" s="134">
        <f t="shared" ref="AC11:AD11" si="10">M11+Z11</f>
        <v>0</v>
      </c>
      <c r="AD11" s="135">
        <f t="shared" si="10"/>
        <v>0</v>
      </c>
      <c r="AE11" s="64">
        <v>326</v>
      </c>
      <c r="AF11" s="64">
        <v>15</v>
      </c>
      <c r="AG11" s="16"/>
      <c r="AH11" s="16"/>
      <c r="AI11" s="128">
        <f t="shared" ref="AI11:AI13" si="11">ROUND(IF(AF11=0,0,AJ11/AF11),0)</f>
        <v>0</v>
      </c>
      <c r="AJ11" s="128">
        <f t="shared" ref="AJ11" si="12">ROUND(AE11*AG11*AH11,0)</f>
        <v>0</v>
      </c>
      <c r="AK11" s="64">
        <v>326</v>
      </c>
      <c r="AL11" s="64">
        <v>15</v>
      </c>
      <c r="AM11" s="16"/>
      <c r="AN11" s="16"/>
      <c r="AO11" s="128">
        <f t="shared" ref="AO11:AO13" si="13">ROUND(IF(AL11=0,0,AP11/AL11),0)</f>
        <v>0</v>
      </c>
      <c r="AP11" s="134">
        <f t="shared" ref="AP11" si="14">ROUND(AK11*AM11*AN11,0)</f>
        <v>0</v>
      </c>
      <c r="AQ11" s="134">
        <f t="shared" si="1"/>
        <v>0</v>
      </c>
      <c r="AR11" s="134">
        <f t="shared" si="2"/>
        <v>0</v>
      </c>
      <c r="AS11" s="136">
        <f t="shared" si="3"/>
        <v>0</v>
      </c>
      <c r="AT11" s="131">
        <f>L11+AH11</f>
        <v>0</v>
      </c>
      <c r="AU11" s="134">
        <f t="shared" ref="AU11:AV11" si="15">M11+AI11</f>
        <v>0</v>
      </c>
      <c r="AV11" s="134">
        <f t="shared" si="15"/>
        <v>0</v>
      </c>
      <c r="AW11" s="134">
        <f t="shared" ref="AW11:AY11" si="16">Y11+AN11</f>
        <v>0</v>
      </c>
      <c r="AX11" s="134">
        <f t="shared" si="16"/>
        <v>0</v>
      </c>
      <c r="AY11" s="134">
        <f t="shared" si="16"/>
        <v>0</v>
      </c>
      <c r="AZ11" s="134">
        <f t="shared" ref="AZ11:BB11" si="17">AT11+AW11</f>
        <v>0</v>
      </c>
      <c r="BA11" s="134">
        <f t="shared" si="17"/>
        <v>0</v>
      </c>
      <c r="BB11" s="135">
        <f t="shared" si="17"/>
        <v>0</v>
      </c>
      <c r="BC11" s="121"/>
      <c r="BD11" s="121"/>
      <c r="BE11" s="121"/>
      <c r="BF11" s="121"/>
      <c r="BG11" s="121"/>
    </row>
    <row r="12" spans="1:59" ht="24.9" customHeight="1" x14ac:dyDescent="0.3">
      <c r="A12" s="133" t="s">
        <v>106</v>
      </c>
      <c r="B12" s="64">
        <v>339</v>
      </c>
      <c r="C12" s="64">
        <v>26.9</v>
      </c>
      <c r="D12" s="16"/>
      <c r="E12" s="16"/>
      <c r="F12" s="128">
        <f t="shared" ref="F12:F13" si="18">ROUND(IF(C12=0,0,G12/C12),0)</f>
        <v>0</v>
      </c>
      <c r="G12" s="134">
        <f t="shared" ref="G12:G13" si="19">ROUND(D12*E12*B12,0)</f>
        <v>0</v>
      </c>
      <c r="H12" s="129">
        <v>1</v>
      </c>
      <c r="I12" s="129">
        <v>0</v>
      </c>
      <c r="J12" s="128">
        <f t="shared" si="5"/>
        <v>0</v>
      </c>
      <c r="K12" s="16"/>
      <c r="L12" s="134">
        <f t="shared" ref="L12:L13" si="20">E12+I12</f>
        <v>0</v>
      </c>
      <c r="M12" s="134">
        <f t="shared" ref="M12:M13" si="21">F12+J12</f>
        <v>0</v>
      </c>
      <c r="N12" s="134">
        <f t="shared" ref="N12:N13" si="22">G12+K12</f>
        <v>0</v>
      </c>
      <c r="O12" s="64">
        <v>335</v>
      </c>
      <c r="P12" s="64">
        <v>26.9</v>
      </c>
      <c r="Q12" s="16"/>
      <c r="R12" s="16"/>
      <c r="S12" s="128">
        <f t="shared" si="7"/>
        <v>0</v>
      </c>
      <c r="T12" s="134">
        <f t="shared" ref="T12:T13" si="23">ROUND(R12*O12*Q12,0)</f>
        <v>0</v>
      </c>
      <c r="U12" s="129">
        <v>1</v>
      </c>
      <c r="V12" s="129">
        <v>0</v>
      </c>
      <c r="W12" s="128">
        <f t="shared" ref="W12:W13" si="24">ROUND(IF(P12=0,0,X12/P12),0)</f>
        <v>0</v>
      </c>
      <c r="X12" s="16"/>
      <c r="Y12" s="134">
        <f t="shared" ref="Y12:Y13" si="25">R12+V12</f>
        <v>0</v>
      </c>
      <c r="Z12" s="134">
        <f t="shared" ref="Z12:Z13" si="26">S12+W12</f>
        <v>0</v>
      </c>
      <c r="AA12" s="134">
        <f t="shared" ref="AA12:AA13" si="27">T12+X12</f>
        <v>0</v>
      </c>
      <c r="AB12" s="134">
        <f t="shared" si="0"/>
        <v>0</v>
      </c>
      <c r="AC12" s="134">
        <f t="shared" ref="AC12:AC13" si="28">M12+Z12</f>
        <v>0</v>
      </c>
      <c r="AD12" s="135">
        <f t="shared" ref="AD12:AD13" si="29">N12+AA12</f>
        <v>0</v>
      </c>
      <c r="AE12" s="64">
        <v>339</v>
      </c>
      <c r="AF12" s="64">
        <v>26.9</v>
      </c>
      <c r="AG12" s="16"/>
      <c r="AH12" s="16"/>
      <c r="AI12" s="128">
        <f t="shared" si="11"/>
        <v>0</v>
      </c>
      <c r="AJ12" s="128">
        <f t="shared" ref="AJ12:AJ13" si="30">ROUND(AE12*AG12*AH12,0)</f>
        <v>0</v>
      </c>
      <c r="AK12" s="64">
        <v>335</v>
      </c>
      <c r="AL12" s="64">
        <v>26.9</v>
      </c>
      <c r="AM12" s="16"/>
      <c r="AN12" s="16"/>
      <c r="AO12" s="128">
        <f t="shared" si="13"/>
        <v>0</v>
      </c>
      <c r="AP12" s="134">
        <f t="shared" ref="AP12:AP13" si="31">ROUND(AK12*AM12*AN12,0)</f>
        <v>0</v>
      </c>
      <c r="AQ12" s="134">
        <f t="shared" si="1"/>
        <v>0</v>
      </c>
      <c r="AR12" s="134">
        <f t="shared" si="2"/>
        <v>0</v>
      </c>
      <c r="AS12" s="136">
        <f t="shared" si="3"/>
        <v>0</v>
      </c>
      <c r="AT12" s="131">
        <f>L12+AH12</f>
        <v>0</v>
      </c>
      <c r="AU12" s="134">
        <f t="shared" ref="AU12" si="32">M12+AI12</f>
        <v>0</v>
      </c>
      <c r="AV12" s="134">
        <f t="shared" ref="AV12:AV13" si="33">N12+AJ12</f>
        <v>0</v>
      </c>
      <c r="AW12" s="134">
        <f t="shared" ref="AW12:AW13" si="34">Y12+AN12</f>
        <v>0</v>
      </c>
      <c r="AX12" s="134">
        <f t="shared" ref="AX12:AX13" si="35">Z12+AO12</f>
        <v>0</v>
      </c>
      <c r="AY12" s="134">
        <f t="shared" ref="AY12:AY13" si="36">AA12+AP12</f>
        <v>0</v>
      </c>
      <c r="AZ12" s="134">
        <f t="shared" ref="AZ12:AZ13" si="37">AT12+AW12</f>
        <v>0</v>
      </c>
      <c r="BA12" s="134">
        <f t="shared" ref="BA12:BA13" si="38">AU12+AX12</f>
        <v>0</v>
      </c>
      <c r="BB12" s="135">
        <f t="shared" ref="BB12:BB13" si="39">AV12+AY12</f>
        <v>0</v>
      </c>
      <c r="BC12" s="121"/>
      <c r="BD12" s="121"/>
      <c r="BE12" s="121"/>
      <c r="BF12" s="121"/>
      <c r="BG12" s="121"/>
    </row>
    <row r="13" spans="1:59" ht="24.9" customHeight="1" x14ac:dyDescent="0.3">
      <c r="A13" s="137" t="s">
        <v>107</v>
      </c>
      <c r="B13" s="64">
        <v>300</v>
      </c>
      <c r="C13" s="64">
        <v>48</v>
      </c>
      <c r="D13" s="16"/>
      <c r="E13" s="16"/>
      <c r="F13" s="128">
        <f t="shared" si="18"/>
        <v>0</v>
      </c>
      <c r="G13" s="134">
        <f t="shared" si="19"/>
        <v>0</v>
      </c>
      <c r="H13" s="129">
        <v>1</v>
      </c>
      <c r="I13" s="129">
        <v>0</v>
      </c>
      <c r="J13" s="128">
        <f>ROUND(IF(C13=0,0,K13/36.6),0)</f>
        <v>0</v>
      </c>
      <c r="K13" s="16"/>
      <c r="L13" s="134">
        <f t="shared" si="20"/>
        <v>0</v>
      </c>
      <c r="M13" s="134">
        <f t="shared" si="21"/>
        <v>0</v>
      </c>
      <c r="N13" s="134">
        <f t="shared" si="22"/>
        <v>0</v>
      </c>
      <c r="O13" s="64">
        <v>300</v>
      </c>
      <c r="P13" s="64">
        <v>48</v>
      </c>
      <c r="Q13" s="16"/>
      <c r="R13" s="16"/>
      <c r="S13" s="128">
        <f t="shared" si="7"/>
        <v>0</v>
      </c>
      <c r="T13" s="134">
        <f t="shared" si="23"/>
        <v>0</v>
      </c>
      <c r="U13" s="129">
        <v>1</v>
      </c>
      <c r="V13" s="129">
        <v>0</v>
      </c>
      <c r="W13" s="128">
        <f t="shared" si="24"/>
        <v>0</v>
      </c>
      <c r="X13" s="16"/>
      <c r="Y13" s="134">
        <f t="shared" si="25"/>
        <v>0</v>
      </c>
      <c r="Z13" s="134">
        <f t="shared" si="26"/>
        <v>0</v>
      </c>
      <c r="AA13" s="134">
        <f t="shared" si="27"/>
        <v>0</v>
      </c>
      <c r="AB13" s="134">
        <f t="shared" si="0"/>
        <v>0</v>
      </c>
      <c r="AC13" s="134">
        <f t="shared" si="28"/>
        <v>0</v>
      </c>
      <c r="AD13" s="135">
        <f t="shared" si="29"/>
        <v>0</v>
      </c>
      <c r="AE13" s="64">
        <v>300</v>
      </c>
      <c r="AF13" s="64">
        <v>48</v>
      </c>
      <c r="AG13" s="16"/>
      <c r="AH13" s="16"/>
      <c r="AI13" s="128">
        <f t="shared" si="11"/>
        <v>0</v>
      </c>
      <c r="AJ13" s="128">
        <f t="shared" si="30"/>
        <v>0</v>
      </c>
      <c r="AK13" s="64">
        <v>300</v>
      </c>
      <c r="AL13" s="64">
        <v>48</v>
      </c>
      <c r="AM13" s="16"/>
      <c r="AN13" s="16"/>
      <c r="AO13" s="128">
        <f t="shared" si="13"/>
        <v>0</v>
      </c>
      <c r="AP13" s="134">
        <f t="shared" si="31"/>
        <v>0</v>
      </c>
      <c r="AQ13" s="134">
        <f t="shared" si="1"/>
        <v>0</v>
      </c>
      <c r="AR13" s="134">
        <f t="shared" si="2"/>
        <v>0</v>
      </c>
      <c r="AS13" s="136">
        <f t="shared" si="3"/>
        <v>0</v>
      </c>
      <c r="AT13" s="131">
        <f t="shared" ref="AT13" si="40">L13+AH13</f>
        <v>0</v>
      </c>
      <c r="AU13" s="134">
        <f>M13+AI13</f>
        <v>0</v>
      </c>
      <c r="AV13" s="134">
        <f t="shared" si="33"/>
        <v>0</v>
      </c>
      <c r="AW13" s="134">
        <f t="shared" si="34"/>
        <v>0</v>
      </c>
      <c r="AX13" s="134">
        <f t="shared" si="35"/>
        <v>0</v>
      </c>
      <c r="AY13" s="134">
        <f t="shared" si="36"/>
        <v>0</v>
      </c>
      <c r="AZ13" s="134">
        <f t="shared" si="37"/>
        <v>0</v>
      </c>
      <c r="BA13" s="134">
        <f t="shared" si="38"/>
        <v>0</v>
      </c>
      <c r="BB13" s="135">
        <f t="shared" si="39"/>
        <v>0</v>
      </c>
      <c r="BC13" s="121"/>
      <c r="BD13" s="121"/>
      <c r="BE13" s="121"/>
      <c r="BF13" s="121"/>
      <c r="BG13" s="121"/>
    </row>
    <row r="14" spans="1:59" ht="24.9" customHeight="1" thickBot="1" x14ac:dyDescent="0.35">
      <c r="A14" s="138" t="s">
        <v>36</v>
      </c>
      <c r="B14" s="139"/>
      <c r="C14" s="139"/>
      <c r="D14" s="140"/>
      <c r="E14" s="140">
        <f>SUM(E10:E13)</f>
        <v>0</v>
      </c>
      <c r="F14" s="140">
        <f>SUM(F10:F13)</f>
        <v>0</v>
      </c>
      <c r="G14" s="140">
        <f>SUM(G10:G13)</f>
        <v>0</v>
      </c>
      <c r="H14" s="140"/>
      <c r="I14" s="140">
        <f t="shared" ref="I14:N14" si="41">SUM(I10:I13)</f>
        <v>0</v>
      </c>
      <c r="J14" s="140">
        <f t="shared" si="41"/>
        <v>0</v>
      </c>
      <c r="K14" s="10">
        <f t="shared" si="41"/>
        <v>0</v>
      </c>
      <c r="L14" s="140">
        <f t="shared" si="41"/>
        <v>0</v>
      </c>
      <c r="M14" s="140">
        <f t="shared" si="41"/>
        <v>0</v>
      </c>
      <c r="N14" s="140">
        <f t="shared" si="41"/>
        <v>0</v>
      </c>
      <c r="O14" s="141"/>
      <c r="P14" s="141"/>
      <c r="Q14" s="140"/>
      <c r="R14" s="140">
        <f>SUM(R10:R13)</f>
        <v>0</v>
      </c>
      <c r="S14" s="140">
        <f>SUM(S10:S13)</f>
        <v>0</v>
      </c>
      <c r="T14" s="140">
        <f>SUM(T10:T13)</f>
        <v>0</v>
      </c>
      <c r="U14" s="140"/>
      <c r="V14" s="140">
        <f t="shared" ref="V14:AD14" si="42">SUM(V10:V13)</f>
        <v>0</v>
      </c>
      <c r="W14" s="140">
        <f t="shared" si="42"/>
        <v>0</v>
      </c>
      <c r="X14" s="140">
        <f t="shared" si="42"/>
        <v>0</v>
      </c>
      <c r="Y14" s="140">
        <f t="shared" si="42"/>
        <v>0</v>
      </c>
      <c r="Z14" s="140">
        <f t="shared" si="42"/>
        <v>0</v>
      </c>
      <c r="AA14" s="140">
        <f t="shared" si="42"/>
        <v>0</v>
      </c>
      <c r="AB14" s="140">
        <f t="shared" si="42"/>
        <v>0</v>
      </c>
      <c r="AC14" s="140">
        <f t="shared" si="42"/>
        <v>0</v>
      </c>
      <c r="AD14" s="140">
        <f t="shared" si="42"/>
        <v>0</v>
      </c>
      <c r="AE14" s="139"/>
      <c r="AF14" s="139"/>
      <c r="AG14" s="140"/>
      <c r="AH14" s="140">
        <f>SUM(AH10:AH13)</f>
        <v>0</v>
      </c>
      <c r="AI14" s="140">
        <f>SUM(AI10:AI13)</f>
        <v>0</v>
      </c>
      <c r="AJ14" s="140">
        <f>SUM(AJ10:AJ13)</f>
        <v>0</v>
      </c>
      <c r="AK14" s="139"/>
      <c r="AL14" s="139"/>
      <c r="AM14" s="10"/>
      <c r="AN14" s="10">
        <f>SUM(AN10:AN13)</f>
        <v>0</v>
      </c>
      <c r="AO14" s="140">
        <f t="shared" ref="AO14:BB14" si="43">SUM(AO10:AO13)</f>
        <v>0</v>
      </c>
      <c r="AP14" s="140">
        <f t="shared" si="43"/>
        <v>0</v>
      </c>
      <c r="AQ14" s="140">
        <f t="shared" si="43"/>
        <v>0</v>
      </c>
      <c r="AR14" s="140">
        <f t="shared" si="43"/>
        <v>0</v>
      </c>
      <c r="AS14" s="140">
        <f t="shared" si="43"/>
        <v>0</v>
      </c>
      <c r="AT14" s="140">
        <f t="shared" si="43"/>
        <v>0</v>
      </c>
      <c r="AU14" s="140">
        <f t="shared" si="43"/>
        <v>0</v>
      </c>
      <c r="AV14" s="140">
        <f t="shared" si="43"/>
        <v>0</v>
      </c>
      <c r="AW14" s="140">
        <f t="shared" si="43"/>
        <v>0</v>
      </c>
      <c r="AX14" s="140">
        <f t="shared" si="43"/>
        <v>0</v>
      </c>
      <c r="AY14" s="140">
        <f t="shared" si="43"/>
        <v>0</v>
      </c>
      <c r="AZ14" s="140">
        <f t="shared" si="43"/>
        <v>0</v>
      </c>
      <c r="BA14" s="140">
        <f t="shared" si="43"/>
        <v>0</v>
      </c>
      <c r="BB14" s="140">
        <f t="shared" si="43"/>
        <v>0</v>
      </c>
      <c r="BC14" s="121"/>
      <c r="BD14" s="121"/>
      <c r="BE14" s="121"/>
      <c r="BF14" s="121"/>
      <c r="BG14" s="121"/>
    </row>
    <row r="15" spans="1:59" x14ac:dyDescent="0.3">
      <c r="A15" s="142"/>
      <c r="B15" s="143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</row>
    <row r="16" spans="1:59" x14ac:dyDescent="0.3">
      <c r="A16" s="142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</row>
    <row r="17" spans="1:39" x14ac:dyDescent="0.3">
      <c r="A17" s="142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</row>
    <row r="18" spans="1:39" x14ac:dyDescent="0.3">
      <c r="A18" s="1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</row>
    <row r="19" spans="1:39" x14ac:dyDescent="0.3">
      <c r="A19" s="2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</row>
    <row r="20" spans="1:39" x14ac:dyDescent="0.3">
      <c r="A20" s="142"/>
    </row>
    <row r="21" spans="1:39" x14ac:dyDescent="0.3">
      <c r="A21" s="142"/>
    </row>
    <row r="22" spans="1:39" x14ac:dyDescent="0.3">
      <c r="A22" s="2"/>
    </row>
    <row r="23" spans="1:39" x14ac:dyDescent="0.3">
      <c r="A23" s="3"/>
    </row>
    <row r="24" spans="1:39" x14ac:dyDescent="0.3">
      <c r="A24" s="144"/>
    </row>
    <row r="25" spans="1:39" x14ac:dyDescent="0.3">
      <c r="A25" s="142"/>
    </row>
    <row r="26" spans="1:39" x14ac:dyDescent="0.3">
      <c r="A26" s="2"/>
    </row>
    <row r="27" spans="1:39" x14ac:dyDescent="0.3">
      <c r="A27" s="142"/>
    </row>
    <row r="28" spans="1:39" x14ac:dyDescent="0.3">
      <c r="A28" s="142"/>
    </row>
    <row r="29" spans="1:39" x14ac:dyDescent="0.3">
      <c r="A29" s="142"/>
    </row>
    <row r="30" spans="1:39" x14ac:dyDescent="0.3">
      <c r="A30" s="142"/>
    </row>
    <row r="31" spans="1:39" x14ac:dyDescent="0.3">
      <c r="A31" s="142"/>
    </row>
    <row r="32" spans="1:39" x14ac:dyDescent="0.3">
      <c r="A32" s="145"/>
    </row>
  </sheetData>
  <sheetProtection password="CC67" sheet="1" formatCells="0" formatColumns="0"/>
  <mergeCells count="52">
    <mergeCell ref="B1:BB1"/>
    <mergeCell ref="B3:AD3"/>
    <mergeCell ref="Y7:AA7"/>
    <mergeCell ref="H7:K7"/>
    <mergeCell ref="B7:B8"/>
    <mergeCell ref="C7:C8"/>
    <mergeCell ref="B6:N6"/>
    <mergeCell ref="L7:N7"/>
    <mergeCell ref="D7:G7"/>
    <mergeCell ref="O6:AA6"/>
    <mergeCell ref="O7:O8"/>
    <mergeCell ref="P7:P8"/>
    <mergeCell ref="Q7:T7"/>
    <mergeCell ref="B5:AD5"/>
    <mergeCell ref="AQ6:AS6"/>
    <mergeCell ref="AK7:AK8"/>
    <mergeCell ref="A5:A8"/>
    <mergeCell ref="U7:X7"/>
    <mergeCell ref="AB6:AD6"/>
    <mergeCell ref="AE7:AE8"/>
    <mergeCell ref="AH7:AH8"/>
    <mergeCell ref="AB7:AB8"/>
    <mergeCell ref="AC7:AC8"/>
    <mergeCell ref="AD7:AD8"/>
    <mergeCell ref="AF7:AF8"/>
    <mergeCell ref="AG7:AG8"/>
    <mergeCell ref="AE5:AS5"/>
    <mergeCell ref="AQ7:AQ8"/>
    <mergeCell ref="AR7:AR8"/>
    <mergeCell ref="AS7:AS8"/>
    <mergeCell ref="AI7:AI8"/>
    <mergeCell ref="AJ7:AJ8"/>
    <mergeCell ref="AN7:AN8"/>
    <mergeCell ref="AO7:AO8"/>
    <mergeCell ref="AP7:AP8"/>
    <mergeCell ref="AM7:AM8"/>
    <mergeCell ref="AL7:AL8"/>
    <mergeCell ref="AE6:AJ6"/>
    <mergeCell ref="AK6:AP6"/>
    <mergeCell ref="AT5:BB5"/>
    <mergeCell ref="AZ6:BB6"/>
    <mergeCell ref="AW6:AY6"/>
    <mergeCell ref="AT6:AV6"/>
    <mergeCell ref="AY7:AY8"/>
    <mergeCell ref="AZ7:AZ8"/>
    <mergeCell ref="BA7:BA8"/>
    <mergeCell ref="BB7:BB8"/>
    <mergeCell ref="AT7:AT8"/>
    <mergeCell ref="AU7:AU8"/>
    <mergeCell ref="AV7:AV8"/>
    <mergeCell ref="AW7:AW8"/>
    <mergeCell ref="AX7:AX8"/>
  </mergeCells>
  <pageMargins left="0.19685039370078741" right="0.19685039370078741" top="0.74803149606299213" bottom="0.19685039370078741" header="0.31496062992125984" footer="0.31496062992125984"/>
  <pageSetup paperSize="9" scale="50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5" sqref="C5"/>
    </sheetView>
  </sheetViews>
  <sheetFormatPr defaultRowHeight="14.4" x14ac:dyDescent="0.3"/>
  <cols>
    <col min="1" max="1" width="17.88671875" customWidth="1"/>
    <col min="2" max="2" width="10.88671875" customWidth="1"/>
    <col min="3" max="3" width="13.6640625" customWidth="1"/>
    <col min="4" max="4" width="10.5546875" customWidth="1"/>
  </cols>
  <sheetData>
    <row r="1" spans="1:4" ht="63" customHeight="1" x14ac:dyDescent="0.3">
      <c r="A1" s="242" t="s">
        <v>116</v>
      </c>
      <c r="B1" s="242"/>
      <c r="C1" s="242"/>
      <c r="D1" t="s">
        <v>120</v>
      </c>
    </row>
    <row r="2" spans="1:4" ht="63" customHeight="1" x14ac:dyDescent="0.3">
      <c r="A2" s="149" t="s">
        <v>121</v>
      </c>
      <c r="B2" s="243"/>
      <c r="C2" s="243"/>
    </row>
    <row r="4" spans="1:4" ht="46.8" x14ac:dyDescent="0.3">
      <c r="A4" s="150" t="s">
        <v>117</v>
      </c>
      <c r="B4" s="150" t="s">
        <v>118</v>
      </c>
      <c r="C4" s="150" t="s">
        <v>119</v>
      </c>
    </row>
    <row r="5" spans="1:4" ht="15.6" x14ac:dyDescent="0.3">
      <c r="A5" s="148"/>
      <c r="B5" s="148"/>
      <c r="C5" s="151"/>
    </row>
  </sheetData>
  <sheetProtection password="CC67" sheet="1" objects="1" scenarios="1"/>
  <mergeCells count="2">
    <mergeCell ref="A1:C1"/>
    <mergeCell ref="B2:C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поликлиника</vt:lpstr>
      <vt:lpstr>стационар</vt:lpstr>
      <vt:lpstr>дневной стационар</vt:lpstr>
      <vt:lpstr>смп</vt:lpstr>
      <vt:lpstr>'дневной стационар'!Заголовки_для_печати</vt:lpstr>
      <vt:lpstr>поликлиника!Заголовки_для_печати</vt:lpstr>
      <vt:lpstr>стационар!Заголовки_для_печати</vt:lpstr>
      <vt:lpstr>стационар!Область_печати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Широкова Мария Александровна</dc:creator>
  <cp:lastModifiedBy>Широкова Мария Александровна</cp:lastModifiedBy>
  <cp:lastPrinted>2015-12-08T08:03:05Z</cp:lastPrinted>
  <dcterms:created xsi:type="dcterms:W3CDTF">2006-09-28T05:33:49Z</dcterms:created>
  <dcterms:modified xsi:type="dcterms:W3CDTF">2015-12-08T08:03:19Z</dcterms:modified>
</cp:coreProperties>
</file>